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ivo\Desktop\"/>
    </mc:Choice>
  </mc:AlternateContent>
  <bookViews>
    <workbookView xWindow="0" yWindow="0" windowWidth="28800" windowHeight="12315"/>
  </bookViews>
  <sheets>
    <sheet name="Morbilidad 3 trimestre 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2" i="1" l="1"/>
  <c r="I271" i="1"/>
  <c r="I270" i="1"/>
  <c r="I269" i="1"/>
  <c r="I268" i="1"/>
  <c r="I267" i="1"/>
  <c r="I266" i="1"/>
  <c r="I265" i="1"/>
  <c r="I264" i="1"/>
  <c r="I263" i="1"/>
  <c r="I262" i="1"/>
  <c r="I261" i="1"/>
  <c r="I273" i="1"/>
  <c r="H273" i="1"/>
  <c r="F272" i="1"/>
  <c r="G271" i="1"/>
  <c r="G272" i="1" s="1"/>
  <c r="F271" i="1"/>
  <c r="E271" i="1"/>
  <c r="E272" i="1" s="1"/>
  <c r="H270" i="1"/>
  <c r="H269" i="1"/>
  <c r="H268" i="1"/>
  <c r="H267" i="1"/>
  <c r="H266" i="1"/>
  <c r="H265" i="1"/>
  <c r="H264" i="1"/>
  <c r="H263" i="1"/>
  <c r="H262" i="1"/>
  <c r="H261" i="1"/>
  <c r="H271" i="1" s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H255" i="1"/>
  <c r="F254" i="1"/>
  <c r="G253" i="1"/>
  <c r="G254" i="1" s="1"/>
  <c r="F253" i="1"/>
  <c r="E253" i="1"/>
  <c r="E254" i="1" s="1"/>
  <c r="H252" i="1"/>
  <c r="H251" i="1"/>
  <c r="H250" i="1"/>
  <c r="H249" i="1"/>
  <c r="H248" i="1"/>
  <c r="H247" i="1"/>
  <c r="H246" i="1"/>
  <c r="H245" i="1"/>
  <c r="H244" i="1"/>
  <c r="H243" i="1"/>
  <c r="H253" i="1" s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H237" i="1"/>
  <c r="F236" i="1"/>
  <c r="G235" i="1"/>
  <c r="G236" i="1" s="1"/>
  <c r="F235" i="1"/>
  <c r="E235" i="1"/>
  <c r="E236" i="1" s="1"/>
  <c r="H234" i="1"/>
  <c r="H233" i="1"/>
  <c r="H232" i="1"/>
  <c r="H231" i="1"/>
  <c r="H230" i="1"/>
  <c r="H229" i="1"/>
  <c r="H228" i="1"/>
  <c r="H227" i="1"/>
  <c r="H226" i="1"/>
  <c r="H225" i="1"/>
  <c r="H235" i="1" s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H220" i="1"/>
  <c r="F219" i="1"/>
  <c r="G218" i="1"/>
  <c r="G219" i="1" s="1"/>
  <c r="F218" i="1"/>
  <c r="E218" i="1"/>
  <c r="E219" i="1" s="1"/>
  <c r="H217" i="1"/>
  <c r="H216" i="1"/>
  <c r="H215" i="1"/>
  <c r="H214" i="1"/>
  <c r="H213" i="1"/>
  <c r="H212" i="1"/>
  <c r="H211" i="1"/>
  <c r="H210" i="1"/>
  <c r="H209" i="1"/>
  <c r="H208" i="1"/>
  <c r="H218" i="1" s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H202" i="1"/>
  <c r="F201" i="1"/>
  <c r="G200" i="1"/>
  <c r="G201" i="1" s="1"/>
  <c r="F200" i="1"/>
  <c r="E200" i="1"/>
  <c r="E201" i="1" s="1"/>
  <c r="H199" i="1"/>
  <c r="H198" i="1"/>
  <c r="H197" i="1"/>
  <c r="H196" i="1"/>
  <c r="H195" i="1"/>
  <c r="H194" i="1"/>
  <c r="H193" i="1"/>
  <c r="H192" i="1"/>
  <c r="H191" i="1"/>
  <c r="H190" i="1"/>
  <c r="H200" i="1" s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H184" i="1"/>
  <c r="F183" i="1"/>
  <c r="G182" i="1"/>
  <c r="G183" i="1" s="1"/>
  <c r="F182" i="1"/>
  <c r="E182" i="1"/>
  <c r="E183" i="1" s="1"/>
  <c r="H181" i="1"/>
  <c r="H180" i="1"/>
  <c r="H179" i="1"/>
  <c r="H178" i="1"/>
  <c r="H177" i="1"/>
  <c r="H176" i="1"/>
  <c r="H175" i="1"/>
  <c r="H174" i="1"/>
  <c r="H173" i="1"/>
  <c r="H172" i="1"/>
  <c r="H182" i="1" s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H167" i="1"/>
  <c r="F166" i="1"/>
  <c r="G165" i="1"/>
  <c r="G166" i="1" s="1"/>
  <c r="F165" i="1"/>
  <c r="E165" i="1"/>
  <c r="E166" i="1" s="1"/>
  <c r="H164" i="1"/>
  <c r="H163" i="1"/>
  <c r="H162" i="1"/>
  <c r="H161" i="1"/>
  <c r="H160" i="1"/>
  <c r="H159" i="1"/>
  <c r="H158" i="1"/>
  <c r="H157" i="1"/>
  <c r="H156" i="1"/>
  <c r="H155" i="1"/>
  <c r="H165" i="1" s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H149" i="1"/>
  <c r="F148" i="1"/>
  <c r="G147" i="1"/>
  <c r="G148" i="1" s="1"/>
  <c r="F147" i="1"/>
  <c r="E147" i="1"/>
  <c r="E148" i="1" s="1"/>
  <c r="H146" i="1"/>
  <c r="H145" i="1"/>
  <c r="H144" i="1"/>
  <c r="H143" i="1"/>
  <c r="H142" i="1"/>
  <c r="H141" i="1"/>
  <c r="H140" i="1"/>
  <c r="H139" i="1"/>
  <c r="H138" i="1"/>
  <c r="H137" i="1"/>
  <c r="H147" i="1" s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H130" i="1"/>
  <c r="F129" i="1"/>
  <c r="G128" i="1"/>
  <c r="G129" i="1" s="1"/>
  <c r="F128" i="1"/>
  <c r="E128" i="1"/>
  <c r="E129" i="1" s="1"/>
  <c r="H127" i="1"/>
  <c r="H126" i="1"/>
  <c r="H125" i="1"/>
  <c r="H124" i="1"/>
  <c r="H123" i="1"/>
  <c r="H122" i="1"/>
  <c r="H121" i="1"/>
  <c r="H120" i="1"/>
  <c r="H119" i="1"/>
  <c r="H118" i="1"/>
  <c r="H128" i="1" s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H112" i="1"/>
  <c r="F111" i="1"/>
  <c r="G110" i="1"/>
  <c r="G111" i="1" s="1"/>
  <c r="F110" i="1"/>
  <c r="E110" i="1"/>
  <c r="E111" i="1" s="1"/>
  <c r="H109" i="1"/>
  <c r="H108" i="1"/>
  <c r="H107" i="1"/>
  <c r="H106" i="1"/>
  <c r="H105" i="1"/>
  <c r="H104" i="1"/>
  <c r="H103" i="1"/>
  <c r="H102" i="1"/>
  <c r="H101" i="1"/>
  <c r="H100" i="1"/>
  <c r="H110" i="1" s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H94" i="1"/>
  <c r="F93" i="1"/>
  <c r="G92" i="1"/>
  <c r="G93" i="1" s="1"/>
  <c r="F92" i="1"/>
  <c r="E92" i="1"/>
  <c r="E93" i="1" s="1"/>
  <c r="H91" i="1"/>
  <c r="H90" i="1"/>
  <c r="H89" i="1"/>
  <c r="H88" i="1"/>
  <c r="H87" i="1"/>
  <c r="H86" i="1"/>
  <c r="H85" i="1"/>
  <c r="H84" i="1"/>
  <c r="H83" i="1"/>
  <c r="H82" i="1"/>
  <c r="H92" i="1" s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H77" i="1"/>
  <c r="F76" i="1"/>
  <c r="G75" i="1"/>
  <c r="G76" i="1" s="1"/>
  <c r="F75" i="1"/>
  <c r="E75" i="1"/>
  <c r="E76" i="1" s="1"/>
  <c r="H74" i="1"/>
  <c r="H73" i="1"/>
  <c r="H72" i="1"/>
  <c r="H71" i="1"/>
  <c r="H70" i="1"/>
  <c r="H69" i="1"/>
  <c r="H68" i="1"/>
  <c r="H67" i="1"/>
  <c r="H66" i="1"/>
  <c r="H65" i="1"/>
  <c r="H75" i="1" s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H59" i="1"/>
  <c r="F58" i="1"/>
  <c r="G57" i="1"/>
  <c r="G58" i="1" s="1"/>
  <c r="F57" i="1"/>
  <c r="E57" i="1"/>
  <c r="E58" i="1" s="1"/>
  <c r="H56" i="1"/>
  <c r="H55" i="1"/>
  <c r="H54" i="1"/>
  <c r="H53" i="1"/>
  <c r="H52" i="1"/>
  <c r="H51" i="1"/>
  <c r="H50" i="1"/>
  <c r="H49" i="1"/>
  <c r="H48" i="1"/>
  <c r="H47" i="1"/>
  <c r="H57" i="1" s="1"/>
  <c r="H41" i="1"/>
  <c r="I41" i="1" s="1"/>
  <c r="G39" i="1"/>
  <c r="G40" i="1" s="1"/>
  <c r="F39" i="1"/>
  <c r="F40" i="1" s="1"/>
  <c r="E39" i="1"/>
  <c r="E40" i="1" s="1"/>
  <c r="H38" i="1"/>
  <c r="H37" i="1"/>
  <c r="I37" i="1" s="1"/>
  <c r="H36" i="1"/>
  <c r="H35" i="1"/>
  <c r="I35" i="1" s="1"/>
  <c r="H34" i="1"/>
  <c r="H33" i="1"/>
  <c r="I33" i="1" s="1"/>
  <c r="H32" i="1"/>
  <c r="H31" i="1"/>
  <c r="I31" i="1" s="1"/>
  <c r="H30" i="1"/>
  <c r="H29" i="1"/>
  <c r="I29" i="1" s="1"/>
  <c r="H23" i="1"/>
  <c r="I23" i="1" s="1"/>
  <c r="G22" i="1"/>
  <c r="E22" i="1"/>
  <c r="G21" i="1"/>
  <c r="F21" i="1"/>
  <c r="E21" i="1"/>
  <c r="H20" i="1"/>
  <c r="I20" i="1" s="1"/>
  <c r="H19" i="1"/>
  <c r="H18" i="1"/>
  <c r="I18" i="1" s="1"/>
  <c r="H17" i="1"/>
  <c r="H16" i="1"/>
  <c r="I16" i="1" s="1"/>
  <c r="H15" i="1"/>
  <c r="H14" i="1"/>
  <c r="I14" i="1" s="1"/>
  <c r="H13" i="1"/>
  <c r="H12" i="1"/>
  <c r="I12" i="1" s="1"/>
  <c r="H11" i="1"/>
  <c r="H272" i="1" l="1"/>
  <c r="H254" i="1"/>
  <c r="H236" i="1"/>
  <c r="H219" i="1"/>
  <c r="H201" i="1"/>
  <c r="H183" i="1"/>
  <c r="H166" i="1"/>
  <c r="H148" i="1"/>
  <c r="H129" i="1"/>
  <c r="H111" i="1"/>
  <c r="H93" i="1"/>
  <c r="H76" i="1"/>
  <c r="H58" i="1"/>
  <c r="H21" i="1"/>
  <c r="I21" i="1" s="1"/>
  <c r="I13" i="1"/>
  <c r="I15" i="1"/>
  <c r="I17" i="1"/>
  <c r="I19" i="1"/>
  <c r="H22" i="1"/>
  <c r="I22" i="1" s="1"/>
  <c r="I30" i="1"/>
  <c r="I32" i="1"/>
  <c r="I34" i="1"/>
  <c r="I36" i="1"/>
  <c r="I38" i="1"/>
  <c r="I11" i="1"/>
  <c r="H39" i="1"/>
  <c r="H40" i="1" l="1"/>
  <c r="I40" i="1" s="1"/>
  <c r="I39" i="1"/>
</calcChain>
</file>

<file path=xl/sharedStrings.xml><?xml version="1.0" encoding="utf-8"?>
<sst xmlns="http://schemas.openxmlformats.org/spreadsheetml/2006/main" count="481" uniqueCount="196">
  <si>
    <t>CODIGO CIE-10</t>
  </si>
  <si>
    <t>CIE-10 POR CATEGORIAS</t>
  </si>
  <si>
    <t>OCTUBRE</t>
  </si>
  <si>
    <t>NOVIEMBRE</t>
  </si>
  <si>
    <t>DICIEMBRE</t>
  </si>
  <si>
    <t>TOTAL GENERAL</t>
  </si>
  <si>
    <t>%</t>
  </si>
  <si>
    <t>N39</t>
  </si>
  <si>
    <t>INFECCION VIAS URINARIAS</t>
  </si>
  <si>
    <t>J44</t>
  </si>
  <si>
    <t xml:space="preserve">ENF. PULMONAR OBSTRUCTIVA CRONICA </t>
  </si>
  <si>
    <t>I50</t>
  </si>
  <si>
    <t>INSUFICIENCIA CARDIACA</t>
  </si>
  <si>
    <t>I10</t>
  </si>
  <si>
    <t>ENFERMEDADES HIPERTENSIVAS</t>
  </si>
  <si>
    <t>I21</t>
  </si>
  <si>
    <t>INFARTO AGUDO DE MIOCARDIO</t>
  </si>
  <si>
    <t>L03</t>
  </si>
  <si>
    <t>CEELULITIS NO ESPECIFIACADA</t>
  </si>
  <si>
    <t>M32</t>
  </si>
  <si>
    <t>LUPUS ERITEMATOSO SISTEMICO</t>
  </si>
  <si>
    <t>K80</t>
  </si>
  <si>
    <t>OTRAS COLELITIASIS</t>
  </si>
  <si>
    <t>I26</t>
  </si>
  <si>
    <t>EMBOLIA PULMONAR</t>
  </si>
  <si>
    <t>M17</t>
  </si>
  <si>
    <t>OSTEOARTRITIS</t>
  </si>
  <si>
    <t>SUB-TOTAL DIEZ PRIMERAS CAUSAS</t>
  </si>
  <si>
    <t>SUB-TOTAL OTRAS CAUSAS</t>
  </si>
  <si>
    <t>MEDICINA INTERNA ALA NORTE</t>
  </si>
  <si>
    <t>Fuente:  Dinámica Gerencial</t>
  </si>
  <si>
    <t>MEDICINA INTERNA ALA ORIENTAL</t>
  </si>
  <si>
    <t>J18</t>
  </si>
  <si>
    <t>NEUMONIA, NO ESPECIFICADA</t>
  </si>
  <si>
    <t>J15</t>
  </si>
  <si>
    <t>NEUMONIA BACTERIANA, NO ESPECIFICADA</t>
  </si>
  <si>
    <t>I63</t>
  </si>
  <si>
    <t>INFARTO CEREBRAL, NO ESPECIFICADA</t>
  </si>
  <si>
    <t>INSUFICIENCIA CARDIACA, NO ESPECIFICADA                                                             </t>
  </si>
  <si>
    <t>I25</t>
  </si>
  <si>
    <t>CARDIOMIOPATIA ISQUEMICA</t>
  </si>
  <si>
    <t>INFARTO AGUDO DEL MIOCARDIO, SIN OTRA ESPECIFICACION</t>
  </si>
  <si>
    <t>I42</t>
  </si>
  <si>
    <t>CARDIOMIOPATIA, NO ESPECIFICADA                                                                     </t>
  </si>
  <si>
    <t>E10-E14</t>
  </si>
  <si>
    <t>DIABETES</t>
  </si>
  <si>
    <t>K92</t>
  </si>
  <si>
    <t>HEMORRAGIA GASTROINTESTINAL, NO ESPECIFICADA</t>
  </si>
  <si>
    <t>I64</t>
  </si>
  <si>
    <t>ACCIDENTE VASCULAR ENCEFALICO AGUDO, NO ESPECIFICADO COMO HEMORRAGICO O ISQUEMICO</t>
  </si>
  <si>
    <t>I48</t>
  </si>
  <si>
    <t>FIBRILACION AURICULAR</t>
  </si>
  <si>
    <t>MEDICINA INTERNA ALA SUR</t>
  </si>
  <si>
    <t>S52</t>
  </si>
  <si>
    <t>FRACTURA DEL ANTEBRAZO</t>
  </si>
  <si>
    <t>S82</t>
  </si>
  <si>
    <t>FRACTURA DE LA PIERNA INCLUSO TOBILLO</t>
  </si>
  <si>
    <t>S42</t>
  </si>
  <si>
    <t>FRACTURA DEL HOMBRO Y BRAZO</t>
  </si>
  <si>
    <t>N20</t>
  </si>
  <si>
    <t>CALCULO DEL RIÑON</t>
  </si>
  <si>
    <t>K35-K37</t>
  </si>
  <si>
    <t>APENDICITIS</t>
  </si>
  <si>
    <t>S00-S09</t>
  </si>
  <si>
    <t>TRAUMATISMO DE LA CABEZA</t>
  </si>
  <si>
    <t>S72</t>
  </si>
  <si>
    <t>FRACTURA DEL FEMUR</t>
  </si>
  <si>
    <t>N40</t>
  </si>
  <si>
    <t>HIPERPLASIA DE LA PROSTATA</t>
  </si>
  <si>
    <t>MORBILIDAD QUIRURGICA NORTE</t>
  </si>
  <si>
    <t>FRACTURA DEL HOMBRO Y DEL BRAZO</t>
  </si>
  <si>
    <t>M86</t>
  </si>
  <si>
    <t>OSTEOMIELITIS</t>
  </si>
  <si>
    <t>CELULITIS DE SITIO NO ESPECIFICADO</t>
  </si>
  <si>
    <t>MORBILIDAD QUIRURGICA SUR</t>
  </si>
  <si>
    <t>O80</t>
  </si>
  <si>
    <t>PARTO UNICO ESPONTANEO</t>
  </si>
  <si>
    <t>O82</t>
  </si>
  <si>
    <t>PARTO POR CESAREA</t>
  </si>
  <si>
    <t>FRACTURA DE LA PIERNA INCLUSO EL TOBILLO</t>
  </si>
  <si>
    <t>D25</t>
  </si>
  <si>
    <t>LEIOMIOMA DEL UTERO</t>
  </si>
  <si>
    <t>HIPERPLASIA DE PROSTATA</t>
  </si>
  <si>
    <t xml:space="preserve">MORBILIDAD PENSION ALA NORTE </t>
  </si>
  <si>
    <t>PARTO POR CESAREA, SIN OTRA ESPECIFICACION</t>
  </si>
  <si>
    <t>A09</t>
  </si>
  <si>
    <t>GASTROENTERITIS  Y COLITIS</t>
  </si>
  <si>
    <t>B34</t>
  </si>
  <si>
    <t>INFECCION VIRAL, NO ESPECIFICADA</t>
  </si>
  <si>
    <t>MORBILIDAD PENSION ALA SUR</t>
  </si>
  <si>
    <t>O10-O16</t>
  </si>
  <si>
    <t>HIPERTENSION EN EL EMBARAZO</t>
  </si>
  <si>
    <t>O47</t>
  </si>
  <si>
    <t xml:space="preserve">FALSO TRABAJO DE PARTO </t>
  </si>
  <si>
    <t>O23</t>
  </si>
  <si>
    <t>INFECCION  VIAS URINARIAS EN EL EMBARAZO                                      </t>
  </si>
  <si>
    <t>O24</t>
  </si>
  <si>
    <t>DIABETES MELLITUS EN EL EMBARAZO</t>
  </si>
  <si>
    <t>J00</t>
  </si>
  <si>
    <t>NASOFARINGITIS AGUDA</t>
  </si>
  <si>
    <t>O36</t>
  </si>
  <si>
    <t>ATENCION MATERNA POR OTROS PROBLEMAS FETALES</t>
  </si>
  <si>
    <t>O42</t>
  </si>
  <si>
    <t>RUPTURA PREMATURA DE MEMBRANAS</t>
  </si>
  <si>
    <t>Z30</t>
  </si>
  <si>
    <t>ATENCION PARA LA ANTICONCEPCION</t>
  </si>
  <si>
    <t>MORBILIDAD MATERNIDAD</t>
  </si>
  <si>
    <t>GASTROENTERITIS  Y COLITIS NO ESPECIFICADA</t>
  </si>
  <si>
    <t>J21</t>
  </si>
  <si>
    <t>BRONQUIOLITIS AGUDA, NO ESPECIFICADA</t>
  </si>
  <si>
    <t>CELULITIS DE OTROS SITIOS</t>
  </si>
  <si>
    <t>J45-J46</t>
  </si>
  <si>
    <t>ASMA, NO ESPECIFICADA</t>
  </si>
  <si>
    <t>J10</t>
  </si>
  <si>
    <t>INFLUENZA, CON OTRAS MANIFESTACIONES</t>
  </si>
  <si>
    <t>G40</t>
  </si>
  <si>
    <t>EPILEPSIA, TIPO NO ESPECIFICADO</t>
  </si>
  <si>
    <t>MORBILIDAD PEDIATRIA</t>
  </si>
  <si>
    <t>P22</t>
  </si>
  <si>
    <t>DIFICULTAD RESPIRATORIA DEL RECIEN NACIDO</t>
  </si>
  <si>
    <t>P59</t>
  </si>
  <si>
    <t>ICTERICIA NEONATAL, NO ESPECIFICADA</t>
  </si>
  <si>
    <t>P07</t>
  </si>
  <si>
    <t>OTROS RECIEN NACIDOS PRETERMINO</t>
  </si>
  <si>
    <t>P92</t>
  </si>
  <si>
    <t>HIPOALIMENTACION DEL RECIEN NACIDO</t>
  </si>
  <si>
    <t>P36</t>
  </si>
  <si>
    <t>SEPSIS BACTERIANA DEL RECIEN NACIDO</t>
  </si>
  <si>
    <t>P70</t>
  </si>
  <si>
    <t>TRASTORNOS DEL METABOLISMO EN RECIEN NACIDOS</t>
  </si>
  <si>
    <t>A02</t>
  </si>
  <si>
    <t>ENTERITIS DEBIDA A SALMONELLA</t>
  </si>
  <si>
    <t>P00</t>
  </si>
  <si>
    <t xml:space="preserve"> RECIEN NACIDO AFECTADOS POR AFECCIONES MATERNAS</t>
  </si>
  <si>
    <t>P29</t>
  </si>
  <si>
    <t>PERSISTENCIA DE LA CIRCULACION FETAL</t>
  </si>
  <si>
    <t>P21</t>
  </si>
  <si>
    <t>ASFIXIA DEL NACIMIENTO, NO ESPECIFICADA</t>
  </si>
  <si>
    <t>MORBILIDAD UNIDAD DE RECIEN NACIDOS</t>
  </si>
  <si>
    <t>INFARTO AGUDO DEL MIOCARDIO</t>
  </si>
  <si>
    <t>I46</t>
  </si>
  <si>
    <t>PARO CARDIACO</t>
  </si>
  <si>
    <t>ENF. PULMONAR OSTRUCTIVA CRONICA</t>
  </si>
  <si>
    <t>I10-I15</t>
  </si>
  <si>
    <t>ENFERMEDADE HIPERTENSIVAS</t>
  </si>
  <si>
    <t>S06-S09</t>
  </si>
  <si>
    <t>TRAUMA INTRACRANEAL</t>
  </si>
  <si>
    <t>F05</t>
  </si>
  <si>
    <t>DELIRIO, NO ESPECIFICADO</t>
  </si>
  <si>
    <t>HEMORAGIA DIGESTIVA NO ESPECIFICADA</t>
  </si>
  <si>
    <t>I44</t>
  </si>
  <si>
    <t>BLOQUEO AURICULO VENTRUICULAR</t>
  </si>
  <si>
    <t>INFARTO CEREBRAL</t>
  </si>
  <si>
    <t>MORBILIDAD UNIDAD DE CUIDADOS INTENSIVOS</t>
  </si>
  <si>
    <t>INFECCION URINARIA</t>
  </si>
  <si>
    <t>CALCULO URINARIO, NO ESPECIFICADO</t>
  </si>
  <si>
    <t>TRAUMATISMO DE CABEZA</t>
  </si>
  <si>
    <t>ENF. PULMONAR OBSTRUCTIVA CRONICA</t>
  </si>
  <si>
    <t>S62</t>
  </si>
  <si>
    <t>FRACTURA DE OTRO DEDO DE LA MANO</t>
  </si>
  <si>
    <t>HEMORRAGIA GASTROINTESTINAL</t>
  </si>
  <si>
    <t>OTRAS COLELITIASIS                                                                                  </t>
  </si>
  <si>
    <t>MORBILIDAD POR URGENCIAS ADULTOS</t>
  </si>
  <si>
    <t>F31</t>
  </si>
  <si>
    <t>TRASTORNO AFECTIVO BIPOLAR</t>
  </si>
  <si>
    <t>F41</t>
  </si>
  <si>
    <t>TRASTORNO DE ANSIEDAD , NO ESPECIFICADO</t>
  </si>
  <si>
    <t>F32</t>
  </si>
  <si>
    <t>EPISODIO DEPRESIVO, NO ESPECIFICADO</t>
  </si>
  <si>
    <t>F20</t>
  </si>
  <si>
    <t>ESQUIZOFRENIA, NO ESPECIFICADA</t>
  </si>
  <si>
    <t>F19</t>
  </si>
  <si>
    <t>TRASTORNOS MENTALES Y DEL COMP POR DROGAS</t>
  </si>
  <si>
    <t>F33</t>
  </si>
  <si>
    <t>TRASTORNO DEPRESIVO RECURRENTE</t>
  </si>
  <si>
    <t>F25</t>
  </si>
  <si>
    <t>TRASTORNO ESQUIZOAFECTIVO</t>
  </si>
  <si>
    <t>F14</t>
  </si>
  <si>
    <t>TRASTORNOS MENTALES DEBIDOS USO DE COCAINA</t>
  </si>
  <si>
    <t>F43</t>
  </si>
  <si>
    <t>TRASTORNOS DE ADAPTACION</t>
  </si>
  <si>
    <t>F23</t>
  </si>
  <si>
    <t>TRASTORNO PSICOTICO AGUDO Y TRANSITORIO</t>
  </si>
  <si>
    <t>MORBILIDAD POR URGENCIAS SALUD MENTAL</t>
  </si>
  <si>
    <t>INFECCION VIRAL</t>
  </si>
  <si>
    <t>K59</t>
  </si>
  <si>
    <t>CONSTIPACION</t>
  </si>
  <si>
    <t xml:space="preserve">RINOFARINGITIS AGUDA </t>
  </si>
  <si>
    <t>BRONQUIOLITIS AGUDA</t>
  </si>
  <si>
    <t>F91</t>
  </si>
  <si>
    <t>TRASTORNOS DE LA CONDUCTA</t>
  </si>
  <si>
    <t>EPISODIO DEPRESIVO MODERADO</t>
  </si>
  <si>
    <t>GASTROENTERITIS  Y COLITIS DE  ORIGEN NO ESPECIFICADO</t>
  </si>
  <si>
    <t>MORBILIDAD POR HOSPITALIZACION TOTAL</t>
  </si>
  <si>
    <t>ESE HOSPITAL DEPARTAMENTAL UNIVERSITARIO DEL QUINDIO SAN JUAN DE DIOS</t>
  </si>
  <si>
    <t>MORBILIAD POR SERVICIOS 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</si>
</sst>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1" fillId="2" borderId="5" xfId="0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5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vertical="center" wrapText="1"/>
    </xf>
    <xf numFmtId="0" fontId="2" fillId="2" borderId="5" xfId="0" applyNumberFormat="1" applyFont="1" applyFill="1" applyBorder="1" applyAlignment="1">
      <alignment horizontal="left" wrapText="1"/>
    </xf>
    <xf numFmtId="0" fontId="2" fillId="2" borderId="5" xfId="0" applyNumberFormat="1" applyFont="1" applyFill="1" applyBorder="1" applyAlignment="1">
      <alignment wrapText="1"/>
    </xf>
    <xf numFmtId="0" fontId="3" fillId="2" borderId="5" xfId="0" applyNumberFormat="1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0" borderId="0" xfId="0" applyFont="1" applyAlignment="1"/>
    <xf numFmtId="0" fontId="2" fillId="2" borderId="5" xfId="0" applyFont="1" applyFill="1" applyBorder="1" applyAlignment="1"/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wrapText="1"/>
    </xf>
    <xf numFmtId="0" fontId="1" fillId="2" borderId="5" xfId="0" applyFont="1" applyFill="1" applyBorder="1" applyAlignment="1">
      <alignment horizontal="center" wrapText="1"/>
    </xf>
    <xf numFmtId="164" fontId="2" fillId="2" borderId="5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4" fillId="0" borderId="5" xfId="0" applyFont="1" applyBorder="1"/>
    <xf numFmtId="0" fontId="3" fillId="2" borderId="8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274"/>
  <sheetViews>
    <sheetView tabSelected="1" workbookViewId="0">
      <selection activeCell="D7" sqref="D7"/>
    </sheetView>
  </sheetViews>
  <sheetFormatPr baseColWidth="10" defaultRowHeight="15" x14ac:dyDescent="0.25"/>
  <cols>
    <col min="4" max="4" width="48.85546875" customWidth="1"/>
    <col min="5" max="5" width="15.42578125" customWidth="1"/>
    <col min="6" max="6" width="13.140625" customWidth="1"/>
    <col min="7" max="7" width="14.28515625" customWidth="1"/>
    <col min="8" max="8" width="16.7109375" customWidth="1"/>
    <col min="9" max="9" width="15.5703125" customWidth="1"/>
  </cols>
  <sheetData>
    <row r="4" spans="3:9" ht="54.75" customHeight="1" x14ac:dyDescent="0.25">
      <c r="D4" s="1" t="s">
        <v>194</v>
      </c>
      <c r="E4" s="1"/>
      <c r="F4" s="1"/>
      <c r="G4" s="1"/>
      <c r="H4" s="1"/>
      <c r="I4" s="1"/>
    </row>
    <row r="6" spans="3:9" ht="42.75" customHeight="1" x14ac:dyDescent="0.25">
      <c r="D6" s="1" t="s">
        <v>195</v>
      </c>
      <c r="E6" s="1"/>
      <c r="F6" s="1"/>
      <c r="G6" s="1"/>
      <c r="H6" s="1"/>
      <c r="I6" s="1"/>
    </row>
    <row r="8" spans="3:9" x14ac:dyDescent="0.25">
      <c r="D8" s="1" t="s">
        <v>31</v>
      </c>
      <c r="E8" s="1"/>
      <c r="F8" s="1"/>
      <c r="G8" s="1"/>
      <c r="H8" s="1"/>
      <c r="I8" s="1"/>
    </row>
    <row r="10" spans="3:9" ht="31.5" x14ac:dyDescent="0.25">
      <c r="C10" s="35" t="s">
        <v>0</v>
      </c>
      <c r="D10" s="36" t="s">
        <v>1</v>
      </c>
      <c r="E10" s="36" t="s">
        <v>2</v>
      </c>
      <c r="F10" s="36" t="s">
        <v>3</v>
      </c>
      <c r="G10" s="36" t="s">
        <v>4</v>
      </c>
      <c r="H10" s="36" t="s">
        <v>5</v>
      </c>
      <c r="I10" s="36" t="s">
        <v>6</v>
      </c>
    </row>
    <row r="11" spans="3:9" ht="15.75" x14ac:dyDescent="0.25">
      <c r="C11" s="17" t="s">
        <v>7</v>
      </c>
      <c r="D11" s="34" t="s">
        <v>8</v>
      </c>
      <c r="E11" s="17">
        <v>3</v>
      </c>
      <c r="F11" s="17">
        <v>3</v>
      </c>
      <c r="G11" s="17">
        <v>3</v>
      </c>
      <c r="H11" s="8">
        <f t="shared" ref="H11" si="0">SUM(E11:G11)</f>
        <v>9</v>
      </c>
      <c r="I11" s="37">
        <f>(H11/$H$23)*100</f>
        <v>6.25</v>
      </c>
    </row>
    <row r="12" spans="3:9" ht="15.75" x14ac:dyDescent="0.25">
      <c r="C12" s="17" t="s">
        <v>9</v>
      </c>
      <c r="D12" s="11" t="s">
        <v>10</v>
      </c>
      <c r="E12" s="12">
        <v>3</v>
      </c>
      <c r="F12" s="12"/>
      <c r="G12" s="12">
        <v>5</v>
      </c>
      <c r="H12" s="8">
        <f>SUM(E12:G12)</f>
        <v>8</v>
      </c>
      <c r="I12" s="37">
        <f t="shared" ref="I12:I23" si="1">(H12/$H$23)*100</f>
        <v>5.5555555555555554</v>
      </c>
    </row>
    <row r="13" spans="3:9" ht="15.75" x14ac:dyDescent="0.25">
      <c r="C13" s="17" t="s">
        <v>11</v>
      </c>
      <c r="D13" s="13" t="s">
        <v>12</v>
      </c>
      <c r="E13" s="14">
        <v>2</v>
      </c>
      <c r="F13" s="14">
        <v>2</v>
      </c>
      <c r="G13" s="14">
        <v>2</v>
      </c>
      <c r="H13" s="8">
        <f>SUM(E13:G13)</f>
        <v>6</v>
      </c>
      <c r="I13" s="37">
        <f t="shared" si="1"/>
        <v>4.1666666666666661</v>
      </c>
    </row>
    <row r="14" spans="3:9" ht="15.75" x14ac:dyDescent="0.25">
      <c r="C14" s="17" t="s">
        <v>13</v>
      </c>
      <c r="D14" s="13" t="s">
        <v>14</v>
      </c>
      <c r="E14" s="14">
        <v>2</v>
      </c>
      <c r="F14" s="14">
        <v>2</v>
      </c>
      <c r="G14" s="14">
        <v>2</v>
      </c>
      <c r="H14" s="8">
        <f>SUM(E14:G14)</f>
        <v>6</v>
      </c>
      <c r="I14" s="37">
        <f t="shared" si="1"/>
        <v>4.1666666666666661</v>
      </c>
    </row>
    <row r="15" spans="3:9" ht="15.75" x14ac:dyDescent="0.25">
      <c r="C15" s="12" t="s">
        <v>15</v>
      </c>
      <c r="D15" s="11" t="s">
        <v>16</v>
      </c>
      <c r="E15" s="12">
        <v>1</v>
      </c>
      <c r="F15" s="12">
        <v>3</v>
      </c>
      <c r="G15" s="12">
        <v>1</v>
      </c>
      <c r="H15" s="8">
        <f>SUM(E15:G15)</f>
        <v>5</v>
      </c>
      <c r="I15" s="37">
        <f t="shared" si="1"/>
        <v>3.4722222222222223</v>
      </c>
    </row>
    <row r="16" spans="3:9" ht="15.75" x14ac:dyDescent="0.25">
      <c r="C16" s="17" t="s">
        <v>17</v>
      </c>
      <c r="D16" s="16" t="s">
        <v>18</v>
      </c>
      <c r="E16" s="17">
        <v>1</v>
      </c>
      <c r="F16" s="17">
        <v>1</v>
      </c>
      <c r="G16" s="17">
        <v>3</v>
      </c>
      <c r="H16" s="8">
        <f>SUM(E16:G16)</f>
        <v>5</v>
      </c>
      <c r="I16" s="37">
        <f t="shared" si="1"/>
        <v>3.4722222222222223</v>
      </c>
    </row>
    <row r="17" spans="3:9" ht="15.75" x14ac:dyDescent="0.25">
      <c r="C17" s="17" t="s">
        <v>19</v>
      </c>
      <c r="D17" s="16" t="s">
        <v>20</v>
      </c>
      <c r="E17" s="17">
        <v>1</v>
      </c>
      <c r="F17" s="17">
        <v>4</v>
      </c>
      <c r="G17" s="17"/>
      <c r="H17" s="8">
        <f t="shared" ref="H17" si="2">SUM(E17:G17)</f>
        <v>5</v>
      </c>
      <c r="I17" s="37">
        <f t="shared" si="1"/>
        <v>3.4722222222222223</v>
      </c>
    </row>
    <row r="18" spans="3:9" ht="15.75" x14ac:dyDescent="0.25">
      <c r="C18" s="12" t="s">
        <v>21</v>
      </c>
      <c r="D18" s="11" t="s">
        <v>22</v>
      </c>
      <c r="E18" s="12"/>
      <c r="F18" s="12">
        <v>1</v>
      </c>
      <c r="G18" s="12">
        <v>3</v>
      </c>
      <c r="H18" s="8">
        <f>SUM(E18:G18)</f>
        <v>4</v>
      </c>
      <c r="I18" s="37">
        <f t="shared" si="1"/>
        <v>2.7777777777777777</v>
      </c>
    </row>
    <row r="19" spans="3:9" ht="15.75" x14ac:dyDescent="0.25">
      <c r="C19" s="12" t="s">
        <v>23</v>
      </c>
      <c r="D19" s="11" t="s">
        <v>24</v>
      </c>
      <c r="E19" s="12"/>
      <c r="F19" s="12">
        <v>1</v>
      </c>
      <c r="G19" s="12">
        <v>2</v>
      </c>
      <c r="H19" s="8">
        <f>SUM(E19:G19)</f>
        <v>3</v>
      </c>
      <c r="I19" s="37">
        <f t="shared" si="1"/>
        <v>2.083333333333333</v>
      </c>
    </row>
    <row r="20" spans="3:9" ht="15.75" x14ac:dyDescent="0.25">
      <c r="C20" s="17" t="s">
        <v>25</v>
      </c>
      <c r="D20" s="34" t="s">
        <v>26</v>
      </c>
      <c r="E20" s="17">
        <v>1</v>
      </c>
      <c r="F20" s="17"/>
      <c r="G20" s="17">
        <v>2</v>
      </c>
      <c r="H20" s="8">
        <f>SUM(E20:G20)</f>
        <v>3</v>
      </c>
      <c r="I20" s="37">
        <f t="shared" si="1"/>
        <v>2.083333333333333</v>
      </c>
    </row>
    <row r="21" spans="3:9" ht="15.75" x14ac:dyDescent="0.25">
      <c r="C21" s="16"/>
      <c r="D21" s="38" t="s">
        <v>27</v>
      </c>
      <c r="E21" s="8">
        <f>SUM(E11:E20)</f>
        <v>14</v>
      </c>
      <c r="F21" s="8">
        <f t="shared" ref="F21:H21" si="3">SUM(F11:F20)</f>
        <v>17</v>
      </c>
      <c r="G21" s="8">
        <f t="shared" si="3"/>
        <v>23</v>
      </c>
      <c r="H21" s="8">
        <f t="shared" si="3"/>
        <v>54</v>
      </c>
      <c r="I21" s="37">
        <f t="shared" si="1"/>
        <v>37.5</v>
      </c>
    </row>
    <row r="22" spans="3:9" ht="15.75" x14ac:dyDescent="0.25">
      <c r="C22" s="16"/>
      <c r="D22" s="16" t="s">
        <v>28</v>
      </c>
      <c r="E22" s="17">
        <f>E23-C27</f>
        <v>45</v>
      </c>
      <c r="F22" s="17">
        <v>46</v>
      </c>
      <c r="G22" s="17">
        <f>G23-E27</f>
        <v>53</v>
      </c>
      <c r="H22" s="17">
        <f>H23-F27</f>
        <v>144</v>
      </c>
      <c r="I22" s="37">
        <f t="shared" si="1"/>
        <v>100</v>
      </c>
    </row>
    <row r="23" spans="3:9" ht="15.75" x14ac:dyDescent="0.25">
      <c r="C23" s="34"/>
      <c r="D23" s="38" t="s">
        <v>5</v>
      </c>
      <c r="E23" s="8">
        <v>45</v>
      </c>
      <c r="F23" s="8">
        <v>46</v>
      </c>
      <c r="G23" s="8">
        <v>53</v>
      </c>
      <c r="H23" s="8">
        <f>SUM(E23:G23)</f>
        <v>144</v>
      </c>
      <c r="I23" s="37">
        <f t="shared" si="1"/>
        <v>100</v>
      </c>
    </row>
    <row r="24" spans="3:9" ht="15.75" x14ac:dyDescent="0.25">
      <c r="C24" s="33" t="s">
        <v>30</v>
      </c>
      <c r="D24" s="33"/>
      <c r="E24" s="33"/>
      <c r="F24" s="33"/>
      <c r="G24" s="33"/>
      <c r="H24" s="33"/>
      <c r="I24" s="33"/>
    </row>
    <row r="25" spans="3:9" ht="15.75" x14ac:dyDescent="0.25">
      <c r="C25" s="33"/>
      <c r="D25" s="33"/>
      <c r="E25" s="33"/>
      <c r="F25" s="33"/>
      <c r="G25" s="33"/>
      <c r="H25" s="33"/>
      <c r="I25" s="33"/>
    </row>
    <row r="26" spans="3:9" ht="15.75" x14ac:dyDescent="0.25">
      <c r="C26" s="33"/>
      <c r="D26" s="33"/>
      <c r="E26" s="33"/>
      <c r="F26" s="33"/>
      <c r="G26" s="33"/>
      <c r="H26" s="33"/>
      <c r="I26" s="33"/>
    </row>
    <row r="27" spans="3:9" ht="15.75" x14ac:dyDescent="0.25">
      <c r="C27" s="33"/>
      <c r="D27" s="21" t="s">
        <v>29</v>
      </c>
      <c r="E27" s="21"/>
      <c r="F27" s="21"/>
      <c r="G27" s="21"/>
      <c r="H27" s="21"/>
      <c r="I27" s="21"/>
    </row>
    <row r="28" spans="3:9" ht="31.5" x14ac:dyDescent="0.25">
      <c r="C28" s="35" t="s">
        <v>0</v>
      </c>
      <c r="D28" s="35" t="s">
        <v>1</v>
      </c>
      <c r="E28" s="35" t="s">
        <v>2</v>
      </c>
      <c r="F28" s="35" t="s">
        <v>3</v>
      </c>
      <c r="G28" s="35" t="s">
        <v>4</v>
      </c>
      <c r="H28" s="35" t="s">
        <v>5</v>
      </c>
      <c r="I28" s="35" t="s">
        <v>6</v>
      </c>
    </row>
    <row r="29" spans="3:9" ht="15.75" x14ac:dyDescent="0.25">
      <c r="C29" s="40" t="s">
        <v>9</v>
      </c>
      <c r="D29" s="41" t="s">
        <v>10</v>
      </c>
      <c r="E29" s="40">
        <v>9</v>
      </c>
      <c r="F29" s="40">
        <v>13</v>
      </c>
      <c r="G29" s="40">
        <v>14</v>
      </c>
      <c r="H29" s="42">
        <f t="shared" ref="H29:H38" si="4">SUM(E29:G29)</f>
        <v>36</v>
      </c>
      <c r="I29" s="43">
        <f>(H29/$H$41)*100</f>
        <v>18.947368421052634</v>
      </c>
    </row>
    <row r="30" spans="3:9" ht="15.75" x14ac:dyDescent="0.25">
      <c r="C30" s="44" t="s">
        <v>32</v>
      </c>
      <c r="D30" s="45" t="s">
        <v>33</v>
      </c>
      <c r="E30" s="44">
        <v>4</v>
      </c>
      <c r="F30" s="44">
        <v>7</v>
      </c>
      <c r="G30" s="44">
        <v>5</v>
      </c>
      <c r="H30" s="42">
        <f t="shared" si="4"/>
        <v>16</v>
      </c>
      <c r="I30" s="43">
        <f t="shared" ref="I30:I41" si="5">(H30/$H$41)*100</f>
        <v>8.4210526315789469</v>
      </c>
    </row>
    <row r="31" spans="3:9" ht="15.75" x14ac:dyDescent="0.25">
      <c r="C31" s="40" t="s">
        <v>7</v>
      </c>
      <c r="D31" s="45" t="s">
        <v>8</v>
      </c>
      <c r="E31" s="44">
        <v>3</v>
      </c>
      <c r="F31" s="44">
        <v>3</v>
      </c>
      <c r="G31" s="44">
        <v>5</v>
      </c>
      <c r="H31" s="42">
        <f t="shared" si="4"/>
        <v>11</v>
      </c>
      <c r="I31" s="43">
        <f t="shared" si="5"/>
        <v>5.7894736842105265</v>
      </c>
    </row>
    <row r="32" spans="3:9" ht="15.75" x14ac:dyDescent="0.25">
      <c r="C32" s="44" t="s">
        <v>34</v>
      </c>
      <c r="D32" s="45" t="s">
        <v>35</v>
      </c>
      <c r="E32" s="44"/>
      <c r="F32" s="44">
        <v>2</v>
      </c>
      <c r="G32" s="44">
        <v>8</v>
      </c>
      <c r="H32" s="42">
        <f t="shared" si="4"/>
        <v>10</v>
      </c>
      <c r="I32" s="43">
        <f t="shared" si="5"/>
        <v>5.2631578947368416</v>
      </c>
    </row>
    <row r="33" spans="3:9" ht="15.75" x14ac:dyDescent="0.25">
      <c r="C33" s="44" t="s">
        <v>36</v>
      </c>
      <c r="D33" s="45" t="s">
        <v>37</v>
      </c>
      <c r="E33" s="44">
        <v>3</v>
      </c>
      <c r="F33" s="44">
        <v>1</v>
      </c>
      <c r="G33" s="44">
        <v>3</v>
      </c>
      <c r="H33" s="42">
        <f t="shared" si="4"/>
        <v>7</v>
      </c>
      <c r="I33" s="43">
        <f t="shared" si="5"/>
        <v>3.6842105263157889</v>
      </c>
    </row>
    <row r="34" spans="3:9" ht="31.5" x14ac:dyDescent="0.25">
      <c r="C34" s="40" t="s">
        <v>11</v>
      </c>
      <c r="D34" s="41" t="s">
        <v>38</v>
      </c>
      <c r="E34" s="40">
        <v>3</v>
      </c>
      <c r="F34" s="40">
        <v>4</v>
      </c>
      <c r="G34" s="40">
        <v>1</v>
      </c>
      <c r="H34" s="42">
        <f t="shared" si="4"/>
        <v>8</v>
      </c>
      <c r="I34" s="43">
        <f t="shared" si="5"/>
        <v>4.2105263157894735</v>
      </c>
    </row>
    <row r="35" spans="3:9" ht="15.75" x14ac:dyDescent="0.25">
      <c r="C35" s="44" t="s">
        <v>39</v>
      </c>
      <c r="D35" s="45" t="s">
        <v>40</v>
      </c>
      <c r="E35" s="44">
        <v>3</v>
      </c>
      <c r="F35" s="44">
        <v>2</v>
      </c>
      <c r="G35" s="44"/>
      <c r="H35" s="42">
        <f>SUM(E35:G35)</f>
        <v>5</v>
      </c>
      <c r="I35" s="43">
        <f t="shared" si="5"/>
        <v>2.6315789473684208</v>
      </c>
    </row>
    <row r="36" spans="3:9" ht="31.5" x14ac:dyDescent="0.25">
      <c r="C36" s="40" t="s">
        <v>15</v>
      </c>
      <c r="D36" s="46" t="s">
        <v>41</v>
      </c>
      <c r="E36" s="40">
        <v>1</v>
      </c>
      <c r="F36" s="40">
        <v>2</v>
      </c>
      <c r="G36" s="40">
        <v>1</v>
      </c>
      <c r="H36" s="42">
        <f t="shared" si="4"/>
        <v>4</v>
      </c>
      <c r="I36" s="43">
        <f t="shared" si="5"/>
        <v>2.1052631578947367</v>
      </c>
    </row>
    <row r="37" spans="3:9" ht="31.5" x14ac:dyDescent="0.25">
      <c r="C37" s="40" t="s">
        <v>42</v>
      </c>
      <c r="D37" s="46" t="s">
        <v>43</v>
      </c>
      <c r="E37" s="40">
        <v>1</v>
      </c>
      <c r="F37" s="40">
        <v>1</v>
      </c>
      <c r="G37" s="40">
        <v>2</v>
      </c>
      <c r="H37" s="42">
        <f t="shared" si="4"/>
        <v>4</v>
      </c>
      <c r="I37" s="43">
        <f t="shared" si="5"/>
        <v>2.1052631578947367</v>
      </c>
    </row>
    <row r="38" spans="3:9" ht="15.75" x14ac:dyDescent="0.25">
      <c r="C38" s="40" t="s">
        <v>44</v>
      </c>
      <c r="D38" s="47" t="s">
        <v>45</v>
      </c>
      <c r="E38" s="48"/>
      <c r="F38" s="48">
        <v>1</v>
      </c>
      <c r="G38" s="48">
        <v>2</v>
      </c>
      <c r="H38" s="42">
        <f t="shared" si="4"/>
        <v>3</v>
      </c>
      <c r="I38" s="43">
        <f t="shared" si="5"/>
        <v>1.5789473684210527</v>
      </c>
    </row>
    <row r="39" spans="3:9" ht="15.75" x14ac:dyDescent="0.25">
      <c r="C39" s="49"/>
      <c r="D39" s="50" t="s">
        <v>27</v>
      </c>
      <c r="E39" s="42">
        <f>SUM(E29:E38)</f>
        <v>27</v>
      </c>
      <c r="F39" s="42">
        <f>SUM(F29:F38)</f>
        <v>36</v>
      </c>
      <c r="G39" s="42">
        <f>SUM(G29:G38)</f>
        <v>41</v>
      </c>
      <c r="H39" s="42">
        <f>SUM(H29:H38)</f>
        <v>104</v>
      </c>
      <c r="I39" s="43">
        <f t="shared" si="5"/>
        <v>54.736842105263165</v>
      </c>
    </row>
    <row r="40" spans="3:9" ht="15.75" x14ac:dyDescent="0.25">
      <c r="C40" s="49"/>
      <c r="D40" s="46" t="s">
        <v>28</v>
      </c>
      <c r="E40" s="40">
        <f t="shared" ref="E40:H40" si="6">E41-E39</f>
        <v>31</v>
      </c>
      <c r="F40" s="40">
        <f t="shared" si="6"/>
        <v>28</v>
      </c>
      <c r="G40" s="40">
        <f t="shared" si="6"/>
        <v>27</v>
      </c>
      <c r="H40" s="40">
        <f t="shared" si="6"/>
        <v>86</v>
      </c>
      <c r="I40" s="43">
        <f t="shared" si="5"/>
        <v>45.263157894736842</v>
      </c>
    </row>
    <row r="41" spans="3:9" ht="15.75" x14ac:dyDescent="0.25">
      <c r="C41" s="49"/>
      <c r="D41" s="50" t="s">
        <v>5</v>
      </c>
      <c r="E41" s="42">
        <v>58</v>
      </c>
      <c r="F41" s="42">
        <v>64</v>
      </c>
      <c r="G41" s="42">
        <v>68</v>
      </c>
      <c r="H41" s="42">
        <f>SUM(E41:G41)</f>
        <v>190</v>
      </c>
      <c r="I41" s="43">
        <f t="shared" si="5"/>
        <v>100</v>
      </c>
    </row>
    <row r="42" spans="3:9" ht="15.75" x14ac:dyDescent="0.25">
      <c r="C42" s="33" t="s">
        <v>30</v>
      </c>
      <c r="D42" s="33"/>
      <c r="E42" s="33"/>
      <c r="F42" s="33"/>
      <c r="G42" s="33"/>
      <c r="H42" s="33"/>
      <c r="I42" s="33"/>
    </row>
    <row r="43" spans="3:9" ht="15.75" x14ac:dyDescent="0.25">
      <c r="C43" s="33"/>
      <c r="D43" s="33"/>
      <c r="E43" s="33"/>
      <c r="F43" s="33"/>
      <c r="G43" s="33"/>
      <c r="H43" s="33"/>
      <c r="I43" s="33"/>
    </row>
    <row r="44" spans="3:9" ht="15.75" x14ac:dyDescent="0.25">
      <c r="C44" s="33"/>
      <c r="D44" s="33"/>
      <c r="E44" s="33"/>
      <c r="F44" s="33"/>
      <c r="G44" s="33"/>
      <c r="H44" s="33"/>
      <c r="I44" s="33"/>
    </row>
    <row r="45" spans="3:9" ht="15.75" x14ac:dyDescent="0.25">
      <c r="C45" s="33"/>
      <c r="D45" s="21" t="s">
        <v>52</v>
      </c>
      <c r="E45" s="21"/>
      <c r="F45" s="21"/>
      <c r="G45" s="21"/>
      <c r="H45" s="21"/>
      <c r="I45" s="21"/>
    </row>
    <row r="46" spans="3:9" ht="31.5" x14ac:dyDescent="0.25">
      <c r="C46" s="35" t="s">
        <v>0</v>
      </c>
      <c r="D46" s="35" t="s">
        <v>1</v>
      </c>
      <c r="E46" s="35" t="s">
        <v>2</v>
      </c>
      <c r="F46" s="35" t="s">
        <v>3</v>
      </c>
      <c r="G46" s="35" t="s">
        <v>4</v>
      </c>
      <c r="H46" s="35" t="s">
        <v>5</v>
      </c>
      <c r="I46" s="35" t="s">
        <v>6</v>
      </c>
    </row>
    <row r="47" spans="3:9" ht="31.5" x14ac:dyDescent="0.25">
      <c r="C47" s="40" t="s">
        <v>11</v>
      </c>
      <c r="D47" s="27" t="s">
        <v>38</v>
      </c>
      <c r="E47" s="44">
        <v>6</v>
      </c>
      <c r="F47" s="44">
        <v>3</v>
      </c>
      <c r="G47" s="44">
        <v>3</v>
      </c>
      <c r="H47" s="42">
        <f t="shared" ref="H47" si="7">SUM(E47:G47)</f>
        <v>12</v>
      </c>
      <c r="I47" s="43">
        <f>(H47/$H$59)*100</f>
        <v>6.1538461538461542</v>
      </c>
    </row>
    <row r="48" spans="3:9" ht="15.75" x14ac:dyDescent="0.25">
      <c r="C48" s="40" t="s">
        <v>7</v>
      </c>
      <c r="D48" s="29" t="s">
        <v>8</v>
      </c>
      <c r="E48" s="40">
        <v>2</v>
      </c>
      <c r="F48" s="40">
        <v>6</v>
      </c>
      <c r="G48" s="40">
        <v>3</v>
      </c>
      <c r="H48" s="42">
        <f t="shared" ref="H48" si="8">SUM(E48:G48)</f>
        <v>11</v>
      </c>
      <c r="I48" s="43">
        <f t="shared" ref="I48:I59" si="9">(H48/$H$59)*100</f>
        <v>5.6410256410256414</v>
      </c>
    </row>
    <row r="49" spans="3:9" ht="15.75" x14ac:dyDescent="0.25">
      <c r="C49" s="40" t="s">
        <v>39</v>
      </c>
      <c r="D49" s="28" t="s">
        <v>40</v>
      </c>
      <c r="E49" s="40">
        <v>6</v>
      </c>
      <c r="F49" s="40">
        <v>3</v>
      </c>
      <c r="G49" s="40">
        <v>2</v>
      </c>
      <c r="H49" s="42">
        <f>SUM(E49:G49)</f>
        <v>11</v>
      </c>
      <c r="I49" s="43">
        <f t="shared" si="9"/>
        <v>5.6410256410256414</v>
      </c>
    </row>
    <row r="50" spans="3:9" ht="31.5" x14ac:dyDescent="0.25">
      <c r="C50" s="44" t="s">
        <v>46</v>
      </c>
      <c r="D50" s="27" t="s">
        <v>47</v>
      </c>
      <c r="E50" s="44">
        <v>1</v>
      </c>
      <c r="F50" s="44">
        <v>4</v>
      </c>
      <c r="G50" s="44">
        <v>6</v>
      </c>
      <c r="H50" s="42">
        <f>SUM(E50:G50)</f>
        <v>11</v>
      </c>
      <c r="I50" s="43">
        <f t="shared" si="9"/>
        <v>5.6410256410256414</v>
      </c>
    </row>
    <row r="51" spans="3:9" ht="15.75" x14ac:dyDescent="0.25">
      <c r="C51" s="44" t="s">
        <v>44</v>
      </c>
      <c r="D51" s="27" t="s">
        <v>45</v>
      </c>
      <c r="E51" s="44">
        <v>4</v>
      </c>
      <c r="F51" s="44">
        <v>4</v>
      </c>
      <c r="G51" s="44">
        <v>2</v>
      </c>
      <c r="H51" s="42">
        <f t="shared" ref="H51:H56" si="10">SUM(E51:G51)</f>
        <v>10</v>
      </c>
      <c r="I51" s="43">
        <f t="shared" si="9"/>
        <v>5.1282051282051277</v>
      </c>
    </row>
    <row r="52" spans="3:9" ht="31.5" x14ac:dyDescent="0.25">
      <c r="C52" s="40" t="s">
        <v>15</v>
      </c>
      <c r="D52" s="29" t="s">
        <v>41</v>
      </c>
      <c r="E52" s="40">
        <v>7</v>
      </c>
      <c r="F52" s="40">
        <v>2</v>
      </c>
      <c r="G52" s="40">
        <v>1</v>
      </c>
      <c r="H52" s="42">
        <f t="shared" si="10"/>
        <v>10</v>
      </c>
      <c r="I52" s="43">
        <f t="shared" si="9"/>
        <v>5.1282051282051277</v>
      </c>
    </row>
    <row r="53" spans="3:9" ht="15.75" x14ac:dyDescent="0.25">
      <c r="C53" s="44" t="s">
        <v>9</v>
      </c>
      <c r="D53" s="27" t="s">
        <v>10</v>
      </c>
      <c r="E53" s="44">
        <v>2</v>
      </c>
      <c r="F53" s="44">
        <v>3</v>
      </c>
      <c r="G53" s="44">
        <v>4</v>
      </c>
      <c r="H53" s="42">
        <f>SUM(E53:G53)</f>
        <v>9</v>
      </c>
      <c r="I53" s="43">
        <f t="shared" si="9"/>
        <v>4.6153846153846159</v>
      </c>
    </row>
    <row r="54" spans="3:9" ht="47.25" x14ac:dyDescent="0.25">
      <c r="C54" s="40" t="s">
        <v>48</v>
      </c>
      <c r="D54" s="30" t="s">
        <v>49</v>
      </c>
      <c r="E54" s="48">
        <v>3</v>
      </c>
      <c r="F54" s="48"/>
      <c r="G54" s="48">
        <v>5</v>
      </c>
      <c r="H54" s="42">
        <f t="shared" si="10"/>
        <v>8</v>
      </c>
      <c r="I54" s="43">
        <f t="shared" si="9"/>
        <v>4.1025641025641022</v>
      </c>
    </row>
    <row r="55" spans="3:9" ht="15.75" x14ac:dyDescent="0.25">
      <c r="C55" s="44" t="s">
        <v>36</v>
      </c>
      <c r="D55" s="27" t="s">
        <v>37</v>
      </c>
      <c r="E55" s="44">
        <v>2</v>
      </c>
      <c r="F55" s="44">
        <v>2</v>
      </c>
      <c r="G55" s="44">
        <v>3</v>
      </c>
      <c r="H55" s="42">
        <f>SUM(E55:G55)</f>
        <v>7</v>
      </c>
      <c r="I55" s="43">
        <f t="shared" si="9"/>
        <v>3.5897435897435894</v>
      </c>
    </row>
    <row r="56" spans="3:9" ht="15.75" x14ac:dyDescent="0.25">
      <c r="C56" s="40" t="s">
        <v>50</v>
      </c>
      <c r="D56" s="30" t="s">
        <v>51</v>
      </c>
      <c r="E56" s="48">
        <v>3</v>
      </c>
      <c r="F56" s="48">
        <v>2</v>
      </c>
      <c r="G56" s="48">
        <v>1</v>
      </c>
      <c r="H56" s="42">
        <f t="shared" si="10"/>
        <v>6</v>
      </c>
      <c r="I56" s="43">
        <f t="shared" si="9"/>
        <v>3.0769230769230771</v>
      </c>
    </row>
    <row r="57" spans="3:9" ht="15.75" x14ac:dyDescent="0.25">
      <c r="C57" s="49"/>
      <c r="D57" s="51" t="s">
        <v>27</v>
      </c>
      <c r="E57" s="42">
        <f>SUM(E47:E56)</f>
        <v>36</v>
      </c>
      <c r="F57" s="42">
        <f>SUM(F47:F56)</f>
        <v>29</v>
      </c>
      <c r="G57" s="42">
        <f>SUM(G47:G56)</f>
        <v>30</v>
      </c>
      <c r="H57" s="42">
        <f>SUM(H47:H56)</f>
        <v>95</v>
      </c>
      <c r="I57" s="43">
        <f t="shared" si="9"/>
        <v>48.717948717948715</v>
      </c>
    </row>
    <row r="58" spans="3:9" ht="15.75" x14ac:dyDescent="0.25">
      <c r="C58" s="49"/>
      <c r="D58" s="28" t="s">
        <v>28</v>
      </c>
      <c r="E58" s="40">
        <f t="shared" ref="E58:H58" si="11">E59-E57</f>
        <v>30</v>
      </c>
      <c r="F58" s="40">
        <f t="shared" si="11"/>
        <v>29</v>
      </c>
      <c r="G58" s="40">
        <f t="shared" si="11"/>
        <v>41</v>
      </c>
      <c r="H58" s="40">
        <f t="shared" si="11"/>
        <v>100</v>
      </c>
      <c r="I58" s="43">
        <f t="shared" si="9"/>
        <v>51.282051282051277</v>
      </c>
    </row>
    <row r="59" spans="3:9" ht="15.75" x14ac:dyDescent="0.25">
      <c r="C59" s="49"/>
      <c r="D59" s="51" t="s">
        <v>5</v>
      </c>
      <c r="E59" s="42">
        <v>66</v>
      </c>
      <c r="F59" s="42">
        <v>58</v>
      </c>
      <c r="G59" s="42">
        <v>71</v>
      </c>
      <c r="H59" s="42">
        <f>SUM(E59:G59)</f>
        <v>195</v>
      </c>
      <c r="I59" s="43">
        <f t="shared" si="9"/>
        <v>100</v>
      </c>
    </row>
    <row r="60" spans="3:9" ht="15.75" x14ac:dyDescent="0.25">
      <c r="C60" s="33" t="s">
        <v>30</v>
      </c>
      <c r="D60" s="33"/>
      <c r="E60" s="33"/>
      <c r="F60" s="33"/>
      <c r="G60" s="33"/>
      <c r="H60" s="33"/>
      <c r="I60" s="33"/>
    </row>
    <row r="61" spans="3:9" ht="15.75" x14ac:dyDescent="0.25">
      <c r="C61" s="33"/>
      <c r="D61" s="33"/>
      <c r="E61" s="33"/>
      <c r="F61" s="33"/>
      <c r="G61" s="33"/>
      <c r="H61" s="33"/>
      <c r="I61" s="33"/>
    </row>
    <row r="62" spans="3:9" ht="15.75" x14ac:dyDescent="0.25">
      <c r="C62" s="33"/>
      <c r="D62" s="21" t="s">
        <v>69</v>
      </c>
      <c r="E62" s="21"/>
      <c r="F62" s="21"/>
      <c r="G62" s="21"/>
      <c r="H62" s="21"/>
      <c r="I62" s="33"/>
    </row>
    <row r="63" spans="3:9" ht="15.75" x14ac:dyDescent="0.25">
      <c r="C63" s="33"/>
      <c r="D63" s="33"/>
      <c r="E63" s="33"/>
      <c r="F63" s="33"/>
      <c r="G63" s="33"/>
      <c r="H63" s="33"/>
      <c r="I63" s="33"/>
    </row>
    <row r="64" spans="3:9" ht="31.5" x14ac:dyDescent="0.25">
      <c r="C64" s="35" t="s">
        <v>0</v>
      </c>
      <c r="D64" s="35" t="s">
        <v>1</v>
      </c>
      <c r="E64" s="35" t="s">
        <v>2</v>
      </c>
      <c r="F64" s="35" t="s">
        <v>3</v>
      </c>
      <c r="G64" s="35" t="s">
        <v>4</v>
      </c>
      <c r="H64" s="35" t="s">
        <v>5</v>
      </c>
      <c r="I64" s="35" t="s">
        <v>6</v>
      </c>
    </row>
    <row r="65" spans="3:9" ht="15.75" x14ac:dyDescent="0.25">
      <c r="C65" s="44" t="s">
        <v>7</v>
      </c>
      <c r="D65" s="45" t="s">
        <v>8</v>
      </c>
      <c r="E65" s="44">
        <v>4</v>
      </c>
      <c r="F65" s="44">
        <v>7</v>
      </c>
      <c r="G65" s="44">
        <v>7</v>
      </c>
      <c r="H65" s="42">
        <f t="shared" ref="H65" si="12">SUM(E65:G65)</f>
        <v>18</v>
      </c>
      <c r="I65" s="43">
        <f>(H65/$H$77)*100</f>
        <v>5.7324840764331215</v>
      </c>
    </row>
    <row r="66" spans="3:9" ht="15.75" x14ac:dyDescent="0.25">
      <c r="C66" s="40" t="s">
        <v>21</v>
      </c>
      <c r="D66" s="41" t="s">
        <v>22</v>
      </c>
      <c r="E66" s="40">
        <v>6</v>
      </c>
      <c r="F66" s="40">
        <v>7</v>
      </c>
      <c r="G66" s="40">
        <v>4</v>
      </c>
      <c r="H66" s="42">
        <f t="shared" ref="H66" si="13">SUM(E66:G66)</f>
        <v>17</v>
      </c>
      <c r="I66" s="43">
        <f t="shared" ref="I66:I77" si="14">(H66/$H$77)*100</f>
        <v>5.4140127388535033</v>
      </c>
    </row>
    <row r="67" spans="3:9" ht="15.75" x14ac:dyDescent="0.25">
      <c r="C67" s="44" t="s">
        <v>53</v>
      </c>
      <c r="D67" s="45" t="s">
        <v>54</v>
      </c>
      <c r="E67" s="44">
        <v>7</v>
      </c>
      <c r="F67" s="44">
        <v>3</v>
      </c>
      <c r="G67" s="44">
        <v>6</v>
      </c>
      <c r="H67" s="42">
        <f>SUM(E67:G67)</f>
        <v>16</v>
      </c>
      <c r="I67" s="43">
        <f t="shared" si="14"/>
        <v>5.095541401273886</v>
      </c>
    </row>
    <row r="68" spans="3:9" ht="15.75" x14ac:dyDescent="0.25">
      <c r="C68" s="44" t="s">
        <v>55</v>
      </c>
      <c r="D68" s="45" t="s">
        <v>56</v>
      </c>
      <c r="E68" s="44">
        <v>6</v>
      </c>
      <c r="F68" s="44">
        <v>4</v>
      </c>
      <c r="G68" s="44">
        <v>4</v>
      </c>
      <c r="H68" s="42">
        <f t="shared" ref="H68:H74" si="15">SUM(E68:G68)</f>
        <v>14</v>
      </c>
      <c r="I68" s="43">
        <f t="shared" si="14"/>
        <v>4.4585987261146496</v>
      </c>
    </row>
    <row r="69" spans="3:9" ht="15.75" x14ac:dyDescent="0.25">
      <c r="C69" s="40" t="s">
        <v>57</v>
      </c>
      <c r="D69" s="46" t="s">
        <v>58</v>
      </c>
      <c r="E69" s="40">
        <v>5</v>
      </c>
      <c r="F69" s="40">
        <v>5</v>
      </c>
      <c r="G69" s="40">
        <v>4</v>
      </c>
      <c r="H69" s="42">
        <f>SUM(E69:G69)</f>
        <v>14</v>
      </c>
      <c r="I69" s="43">
        <f t="shared" si="14"/>
        <v>4.4585987261146496</v>
      </c>
    </row>
    <row r="70" spans="3:9" ht="15.75" x14ac:dyDescent="0.25">
      <c r="C70" s="40" t="s">
        <v>59</v>
      </c>
      <c r="D70" s="47" t="s">
        <v>60</v>
      </c>
      <c r="E70" s="48">
        <v>4</v>
      </c>
      <c r="F70" s="48">
        <v>6</v>
      </c>
      <c r="G70" s="48">
        <v>4</v>
      </c>
      <c r="H70" s="42">
        <f>SUM(E70:G70)</f>
        <v>14</v>
      </c>
      <c r="I70" s="43">
        <f t="shared" si="14"/>
        <v>4.4585987261146496</v>
      </c>
    </row>
    <row r="71" spans="3:9" ht="15.75" x14ac:dyDescent="0.25">
      <c r="C71" s="40" t="s">
        <v>61</v>
      </c>
      <c r="D71" s="47" t="s">
        <v>62</v>
      </c>
      <c r="E71" s="48">
        <v>2</v>
      </c>
      <c r="F71" s="48">
        <v>2</v>
      </c>
      <c r="G71" s="48">
        <v>7</v>
      </c>
      <c r="H71" s="42">
        <f>SUM(E71:G71)</f>
        <v>11</v>
      </c>
      <c r="I71" s="43">
        <f t="shared" si="14"/>
        <v>3.5031847133757963</v>
      </c>
    </row>
    <row r="72" spans="3:9" ht="15.75" x14ac:dyDescent="0.25">
      <c r="C72" s="40" t="s">
        <v>63</v>
      </c>
      <c r="D72" s="47" t="s">
        <v>64</v>
      </c>
      <c r="E72" s="48">
        <v>3</v>
      </c>
      <c r="F72" s="48">
        <v>2</v>
      </c>
      <c r="G72" s="48">
        <v>8</v>
      </c>
      <c r="H72" s="42">
        <f>SUM(E72:G72)</f>
        <v>13</v>
      </c>
      <c r="I72" s="43">
        <f t="shared" si="14"/>
        <v>4.1401273885350314</v>
      </c>
    </row>
    <row r="73" spans="3:9" ht="15.75" x14ac:dyDescent="0.25">
      <c r="C73" s="40" t="s">
        <v>65</v>
      </c>
      <c r="D73" s="45" t="s">
        <v>66</v>
      </c>
      <c r="E73" s="44">
        <v>4</v>
      </c>
      <c r="F73" s="44">
        <v>3</v>
      </c>
      <c r="G73" s="44">
        <v>2</v>
      </c>
      <c r="H73" s="42">
        <f>SUM(E73:G73)</f>
        <v>9</v>
      </c>
      <c r="I73" s="43">
        <f t="shared" si="14"/>
        <v>2.8662420382165608</v>
      </c>
    </row>
    <row r="74" spans="3:9" ht="15.75" x14ac:dyDescent="0.25">
      <c r="C74" s="40" t="s">
        <v>67</v>
      </c>
      <c r="D74" s="41" t="s">
        <v>68</v>
      </c>
      <c r="E74" s="40">
        <v>3</v>
      </c>
      <c r="F74" s="40"/>
      <c r="G74" s="40">
        <v>3</v>
      </c>
      <c r="H74" s="42">
        <f t="shared" si="15"/>
        <v>6</v>
      </c>
      <c r="I74" s="43">
        <f t="shared" si="14"/>
        <v>1.910828025477707</v>
      </c>
    </row>
    <row r="75" spans="3:9" ht="15.75" x14ac:dyDescent="0.25">
      <c r="C75" s="49"/>
      <c r="D75" s="50" t="s">
        <v>27</v>
      </c>
      <c r="E75" s="42">
        <f>SUM(E65:E74)</f>
        <v>44</v>
      </c>
      <c r="F75" s="42">
        <f>SUM(F65:F74)</f>
        <v>39</v>
      </c>
      <c r="G75" s="42">
        <f>SUM(G65:G74)</f>
        <v>49</v>
      </c>
      <c r="H75" s="42">
        <f>SUM(H65:H74)</f>
        <v>132</v>
      </c>
      <c r="I75" s="43">
        <f t="shared" si="14"/>
        <v>42.038216560509554</v>
      </c>
    </row>
    <row r="76" spans="3:9" ht="15.75" x14ac:dyDescent="0.25">
      <c r="C76" s="49"/>
      <c r="D76" s="46" t="s">
        <v>28</v>
      </c>
      <c r="E76" s="40">
        <f t="shared" ref="E76:H76" si="16">E77-E75</f>
        <v>63</v>
      </c>
      <c r="F76" s="40">
        <f t="shared" si="16"/>
        <v>53</v>
      </c>
      <c r="G76" s="40">
        <f t="shared" si="16"/>
        <v>66</v>
      </c>
      <c r="H76" s="40">
        <f t="shared" si="16"/>
        <v>182</v>
      </c>
      <c r="I76" s="43">
        <f t="shared" si="14"/>
        <v>57.961783439490446</v>
      </c>
    </row>
    <row r="77" spans="3:9" ht="15.75" x14ac:dyDescent="0.25">
      <c r="C77" s="49"/>
      <c r="D77" s="50" t="s">
        <v>5</v>
      </c>
      <c r="E77" s="42">
        <v>107</v>
      </c>
      <c r="F77" s="42">
        <v>92</v>
      </c>
      <c r="G77" s="42">
        <v>115</v>
      </c>
      <c r="H77" s="42">
        <f>SUM(E77:G77)</f>
        <v>314</v>
      </c>
      <c r="I77" s="43">
        <f t="shared" si="14"/>
        <v>100</v>
      </c>
    </row>
    <row r="78" spans="3:9" ht="15.75" x14ac:dyDescent="0.25">
      <c r="C78" s="33" t="s">
        <v>30</v>
      </c>
      <c r="D78" s="33"/>
      <c r="E78" s="33"/>
      <c r="F78" s="33"/>
      <c r="G78" s="33"/>
      <c r="H78" s="33"/>
      <c r="I78" s="33"/>
    </row>
    <row r="79" spans="3:9" ht="15.75" x14ac:dyDescent="0.25">
      <c r="C79" s="33"/>
      <c r="D79" s="33"/>
      <c r="E79" s="33"/>
      <c r="F79" s="33"/>
      <c r="G79" s="33"/>
      <c r="H79" s="33"/>
      <c r="I79" s="33"/>
    </row>
    <row r="80" spans="3:9" ht="15.75" x14ac:dyDescent="0.25">
      <c r="C80" s="33"/>
      <c r="D80" s="21" t="s">
        <v>74</v>
      </c>
      <c r="E80" s="21"/>
      <c r="F80" s="21"/>
      <c r="G80" s="21"/>
      <c r="H80" s="21"/>
      <c r="I80" s="33"/>
    </row>
    <row r="81" spans="3:9" ht="31.5" x14ac:dyDescent="0.25">
      <c r="C81" s="35" t="s">
        <v>0</v>
      </c>
      <c r="D81" s="35" t="s">
        <v>1</v>
      </c>
      <c r="E81" s="35" t="s">
        <v>2</v>
      </c>
      <c r="F81" s="35" t="s">
        <v>3</v>
      </c>
      <c r="G81" s="35" t="s">
        <v>4</v>
      </c>
      <c r="H81" s="35" t="s">
        <v>5</v>
      </c>
      <c r="I81" s="35" t="s">
        <v>6</v>
      </c>
    </row>
    <row r="82" spans="3:9" ht="15.75" x14ac:dyDescent="0.25">
      <c r="C82" s="44" t="s">
        <v>55</v>
      </c>
      <c r="D82" s="45" t="s">
        <v>56</v>
      </c>
      <c r="E82" s="44">
        <v>4</v>
      </c>
      <c r="F82" s="44">
        <v>8</v>
      </c>
      <c r="G82" s="44">
        <v>2</v>
      </c>
      <c r="H82" s="42">
        <f t="shared" ref="H82:H91" si="17">SUM(E82:G82)</f>
        <v>14</v>
      </c>
      <c r="I82" s="43">
        <f>(H82/$H$94)*100</f>
        <v>6.7632850241545892</v>
      </c>
    </row>
    <row r="83" spans="3:9" ht="15.75" x14ac:dyDescent="0.25">
      <c r="C83" s="40" t="s">
        <v>21</v>
      </c>
      <c r="D83" s="41" t="s">
        <v>22</v>
      </c>
      <c r="E83" s="40">
        <v>7</v>
      </c>
      <c r="F83" s="40">
        <v>3</v>
      </c>
      <c r="G83" s="40">
        <v>1</v>
      </c>
      <c r="H83" s="42">
        <f t="shared" ref="H83" si="18">SUM(E83:G83)</f>
        <v>11</v>
      </c>
      <c r="I83" s="43">
        <f t="shared" ref="I83:I94" si="19">(H83/$H$94)*100</f>
        <v>5.3140096618357484</v>
      </c>
    </row>
    <row r="84" spans="3:9" ht="15.75" x14ac:dyDescent="0.25">
      <c r="C84" s="40" t="s">
        <v>59</v>
      </c>
      <c r="D84" s="46" t="s">
        <v>60</v>
      </c>
      <c r="E84" s="40">
        <v>5</v>
      </c>
      <c r="F84" s="40">
        <v>2</v>
      </c>
      <c r="G84" s="40">
        <v>4</v>
      </c>
      <c r="H84" s="42">
        <f>SUM(E84:G84)</f>
        <v>11</v>
      </c>
      <c r="I84" s="43">
        <f t="shared" si="19"/>
        <v>5.3140096618357484</v>
      </c>
    </row>
    <row r="85" spans="3:9" ht="15.75" x14ac:dyDescent="0.25">
      <c r="C85" s="44" t="s">
        <v>7</v>
      </c>
      <c r="D85" s="45" t="s">
        <v>8</v>
      </c>
      <c r="E85" s="44">
        <v>4</v>
      </c>
      <c r="F85" s="44">
        <v>1</v>
      </c>
      <c r="G85" s="44">
        <v>6</v>
      </c>
      <c r="H85" s="42">
        <f>SUM(E85:G85)</f>
        <v>11</v>
      </c>
      <c r="I85" s="43">
        <f t="shared" si="19"/>
        <v>5.3140096618357484</v>
      </c>
    </row>
    <row r="86" spans="3:9" ht="15.75" x14ac:dyDescent="0.25">
      <c r="C86" s="44" t="s">
        <v>67</v>
      </c>
      <c r="D86" s="45" t="s">
        <v>68</v>
      </c>
      <c r="E86" s="44">
        <v>5</v>
      </c>
      <c r="F86" s="44">
        <v>4</v>
      </c>
      <c r="G86" s="44">
        <v>1</v>
      </c>
      <c r="H86" s="42">
        <f t="shared" si="17"/>
        <v>10</v>
      </c>
      <c r="I86" s="43">
        <f t="shared" si="19"/>
        <v>4.8309178743961354</v>
      </c>
    </row>
    <row r="87" spans="3:9" ht="15.75" x14ac:dyDescent="0.25">
      <c r="C87" s="40" t="s">
        <v>53</v>
      </c>
      <c r="D87" s="47" t="s">
        <v>54</v>
      </c>
      <c r="E87" s="48">
        <v>2</v>
      </c>
      <c r="F87" s="48">
        <v>3</v>
      </c>
      <c r="G87" s="48">
        <v>3</v>
      </c>
      <c r="H87" s="42">
        <f>SUM(E87:G87)</f>
        <v>8</v>
      </c>
      <c r="I87" s="43">
        <f t="shared" si="19"/>
        <v>3.8647342995169081</v>
      </c>
    </row>
    <row r="88" spans="3:9" ht="15.75" x14ac:dyDescent="0.25">
      <c r="C88" s="40" t="s">
        <v>57</v>
      </c>
      <c r="D88" s="47" t="s">
        <v>70</v>
      </c>
      <c r="E88" s="48">
        <v>2</v>
      </c>
      <c r="F88" s="48">
        <v>2</v>
      </c>
      <c r="G88" s="48">
        <v>3</v>
      </c>
      <c r="H88" s="42">
        <f>SUM(E88:G88)</f>
        <v>7</v>
      </c>
      <c r="I88" s="43">
        <f t="shared" si="19"/>
        <v>3.3816425120772946</v>
      </c>
    </row>
    <row r="89" spans="3:9" ht="15.75" x14ac:dyDescent="0.25">
      <c r="C89" s="40" t="s">
        <v>71</v>
      </c>
      <c r="D89" s="47" t="s">
        <v>72</v>
      </c>
      <c r="E89" s="48">
        <v>5</v>
      </c>
      <c r="F89" s="48">
        <v>5</v>
      </c>
      <c r="G89" s="48"/>
      <c r="H89" s="42">
        <f>SUM(E89:G89)</f>
        <v>10</v>
      </c>
      <c r="I89" s="43">
        <f t="shared" si="19"/>
        <v>4.8309178743961354</v>
      </c>
    </row>
    <row r="90" spans="3:9" ht="15.75" x14ac:dyDescent="0.25">
      <c r="C90" s="40" t="s">
        <v>17</v>
      </c>
      <c r="D90" s="45" t="s">
        <v>73</v>
      </c>
      <c r="E90" s="44">
        <v>3</v>
      </c>
      <c r="F90" s="44">
        <v>2</v>
      </c>
      <c r="G90" s="44">
        <v>1</v>
      </c>
      <c r="H90" s="42">
        <f t="shared" si="17"/>
        <v>6</v>
      </c>
      <c r="I90" s="43">
        <f t="shared" si="19"/>
        <v>2.8985507246376812</v>
      </c>
    </row>
    <row r="91" spans="3:9" ht="15.75" x14ac:dyDescent="0.25">
      <c r="C91" s="40" t="s">
        <v>65</v>
      </c>
      <c r="D91" s="41" t="s">
        <v>66</v>
      </c>
      <c r="E91" s="40"/>
      <c r="F91" s="40">
        <v>3</v>
      </c>
      <c r="G91" s="40">
        <v>3</v>
      </c>
      <c r="H91" s="42">
        <f t="shared" si="17"/>
        <v>6</v>
      </c>
      <c r="I91" s="43">
        <f t="shared" si="19"/>
        <v>2.8985507246376812</v>
      </c>
    </row>
    <row r="92" spans="3:9" ht="15.75" x14ac:dyDescent="0.25">
      <c r="C92" s="49"/>
      <c r="D92" s="50" t="s">
        <v>27</v>
      </c>
      <c r="E92" s="42">
        <f>SUM(E82:E91)</f>
        <v>37</v>
      </c>
      <c r="F92" s="42">
        <f>SUM(F82:F91)</f>
        <v>33</v>
      </c>
      <c r="G92" s="42">
        <f>SUM(G82:G91)</f>
        <v>24</v>
      </c>
      <c r="H92" s="42">
        <f>SUM(H82:H91)</f>
        <v>94</v>
      </c>
      <c r="I92" s="43">
        <f t="shared" si="19"/>
        <v>45.410628019323674</v>
      </c>
    </row>
    <row r="93" spans="3:9" ht="15.75" x14ac:dyDescent="0.25">
      <c r="C93" s="49"/>
      <c r="D93" s="46" t="s">
        <v>28</v>
      </c>
      <c r="E93" s="40">
        <f t="shared" ref="E93:H93" si="20">E94-E92</f>
        <v>38</v>
      </c>
      <c r="F93" s="40">
        <f t="shared" si="20"/>
        <v>34</v>
      </c>
      <c r="G93" s="40">
        <f t="shared" si="20"/>
        <v>41</v>
      </c>
      <c r="H93" s="40">
        <f t="shared" si="20"/>
        <v>113</v>
      </c>
      <c r="I93" s="43">
        <f t="shared" si="19"/>
        <v>54.589371980676326</v>
      </c>
    </row>
    <row r="94" spans="3:9" ht="15.75" x14ac:dyDescent="0.25">
      <c r="C94" s="49"/>
      <c r="D94" s="50" t="s">
        <v>5</v>
      </c>
      <c r="E94" s="42">
        <v>75</v>
      </c>
      <c r="F94" s="42">
        <v>67</v>
      </c>
      <c r="G94" s="42">
        <v>65</v>
      </c>
      <c r="H94" s="42">
        <f>SUM(E94:G94)</f>
        <v>207</v>
      </c>
      <c r="I94" s="43">
        <f t="shared" si="19"/>
        <v>100</v>
      </c>
    </row>
    <row r="95" spans="3:9" ht="15.75" x14ac:dyDescent="0.25">
      <c r="C95" s="33" t="s">
        <v>30</v>
      </c>
      <c r="D95" s="33"/>
      <c r="E95" s="33"/>
      <c r="F95" s="33"/>
      <c r="G95" s="33"/>
      <c r="H95" s="33"/>
      <c r="I95" s="33"/>
    </row>
    <row r="96" spans="3:9" ht="15.75" x14ac:dyDescent="0.25">
      <c r="C96" s="33"/>
      <c r="D96" s="33"/>
      <c r="E96" s="33"/>
      <c r="F96" s="33"/>
      <c r="G96" s="33"/>
      <c r="H96" s="33"/>
      <c r="I96" s="33"/>
    </row>
    <row r="97" spans="3:9" ht="15.75" x14ac:dyDescent="0.25">
      <c r="C97" s="33"/>
      <c r="D97" s="33"/>
      <c r="E97" s="33"/>
      <c r="F97" s="33"/>
      <c r="G97" s="33"/>
      <c r="H97" s="33"/>
      <c r="I97" s="33"/>
    </row>
    <row r="98" spans="3:9" ht="15.75" x14ac:dyDescent="0.25">
      <c r="C98" s="33"/>
      <c r="D98" s="52" t="s">
        <v>83</v>
      </c>
      <c r="E98" s="52"/>
      <c r="F98" s="52"/>
      <c r="G98" s="52"/>
      <c r="H98" s="52"/>
      <c r="I98" s="33"/>
    </row>
    <row r="99" spans="3:9" ht="31.5" x14ac:dyDescent="0.25">
      <c r="C99" s="35" t="s">
        <v>0</v>
      </c>
      <c r="D99" s="35" t="s">
        <v>1</v>
      </c>
      <c r="E99" s="35" t="s">
        <v>2</v>
      </c>
      <c r="F99" s="35" t="s">
        <v>3</v>
      </c>
      <c r="G99" s="35" t="s">
        <v>4</v>
      </c>
      <c r="H99" s="35" t="s">
        <v>5</v>
      </c>
      <c r="I99" s="35" t="s">
        <v>6</v>
      </c>
    </row>
    <row r="100" spans="3:9" ht="15.75" x14ac:dyDescent="0.25">
      <c r="C100" s="44" t="s">
        <v>75</v>
      </c>
      <c r="D100" s="45" t="s">
        <v>76</v>
      </c>
      <c r="E100" s="44">
        <v>27</v>
      </c>
      <c r="F100" s="44">
        <v>33</v>
      </c>
      <c r="G100" s="44">
        <v>25</v>
      </c>
      <c r="H100" s="42">
        <f>SUM(E100:G100)</f>
        <v>85</v>
      </c>
      <c r="I100" s="43">
        <f>(H100/$H$112)*100</f>
        <v>17.276422764227643</v>
      </c>
    </row>
    <row r="101" spans="3:9" ht="15.75" x14ac:dyDescent="0.25">
      <c r="C101" s="44" t="s">
        <v>7</v>
      </c>
      <c r="D101" s="45" t="s">
        <v>8</v>
      </c>
      <c r="E101" s="44">
        <v>3</v>
      </c>
      <c r="F101" s="44">
        <v>11</v>
      </c>
      <c r="G101" s="44">
        <v>8</v>
      </c>
      <c r="H101" s="42">
        <f>SUM(E101:G101)</f>
        <v>22</v>
      </c>
      <c r="I101" s="43">
        <f t="shared" ref="I101:I112" si="21">(H101/$H$112)*100</f>
        <v>4.4715447154471546</v>
      </c>
    </row>
    <row r="102" spans="3:9" ht="15.75" x14ac:dyDescent="0.25">
      <c r="C102" s="40" t="s">
        <v>21</v>
      </c>
      <c r="D102" s="41" t="s">
        <v>22</v>
      </c>
      <c r="E102" s="40">
        <v>6</v>
      </c>
      <c r="F102" s="40">
        <v>4</v>
      </c>
      <c r="G102" s="40">
        <v>9</v>
      </c>
      <c r="H102" s="42">
        <f t="shared" ref="H102:H103" si="22">SUM(E102:G102)</f>
        <v>19</v>
      </c>
      <c r="I102" s="43">
        <f t="shared" si="21"/>
        <v>3.8617886178861789</v>
      </c>
    </row>
    <row r="103" spans="3:9" ht="15.75" x14ac:dyDescent="0.25">
      <c r="C103" s="40" t="s">
        <v>77</v>
      </c>
      <c r="D103" s="41" t="s">
        <v>78</v>
      </c>
      <c r="E103" s="40">
        <v>3</v>
      </c>
      <c r="F103" s="40">
        <v>10</v>
      </c>
      <c r="G103" s="40">
        <v>1</v>
      </c>
      <c r="H103" s="42">
        <f t="shared" si="22"/>
        <v>14</v>
      </c>
      <c r="I103" s="43">
        <f t="shared" si="21"/>
        <v>2.8455284552845526</v>
      </c>
    </row>
    <row r="104" spans="3:9" ht="15.75" x14ac:dyDescent="0.25">
      <c r="C104" s="40" t="s">
        <v>9</v>
      </c>
      <c r="D104" s="46" t="s">
        <v>10</v>
      </c>
      <c r="E104" s="40">
        <v>9</v>
      </c>
      <c r="F104" s="40">
        <v>2</v>
      </c>
      <c r="G104" s="40">
        <v>2</v>
      </c>
      <c r="H104" s="42">
        <f>SUM(E104:G104)</f>
        <v>13</v>
      </c>
      <c r="I104" s="43">
        <f t="shared" si="21"/>
        <v>2.6422764227642279</v>
      </c>
    </row>
    <row r="105" spans="3:9" ht="15.75" x14ac:dyDescent="0.25">
      <c r="C105" s="40" t="s">
        <v>17</v>
      </c>
      <c r="D105" s="47" t="s">
        <v>73</v>
      </c>
      <c r="E105" s="48">
        <v>4</v>
      </c>
      <c r="F105" s="48">
        <v>3</v>
      </c>
      <c r="G105" s="48">
        <v>4</v>
      </c>
      <c r="H105" s="42">
        <f>SUM(E105:G105)</f>
        <v>11</v>
      </c>
      <c r="I105" s="43">
        <f t="shared" si="21"/>
        <v>2.2357723577235773</v>
      </c>
    </row>
    <row r="106" spans="3:9" ht="15.75" x14ac:dyDescent="0.25">
      <c r="C106" s="40" t="s">
        <v>61</v>
      </c>
      <c r="D106" s="47" t="s">
        <v>62</v>
      </c>
      <c r="E106" s="48">
        <v>2</v>
      </c>
      <c r="F106" s="48">
        <v>5</v>
      </c>
      <c r="G106" s="48">
        <v>3</v>
      </c>
      <c r="H106" s="42">
        <f>SUM(E106:G106)</f>
        <v>10</v>
      </c>
      <c r="I106" s="43">
        <f t="shared" si="21"/>
        <v>2.0325203252032518</v>
      </c>
    </row>
    <row r="107" spans="3:9" ht="15.75" x14ac:dyDescent="0.25">
      <c r="C107" s="40" t="s">
        <v>55</v>
      </c>
      <c r="D107" s="47" t="s">
        <v>79</v>
      </c>
      <c r="E107" s="48">
        <v>3</v>
      </c>
      <c r="F107" s="48">
        <v>4</v>
      </c>
      <c r="G107" s="48">
        <v>3</v>
      </c>
      <c r="H107" s="42">
        <f>SUM(E107:G107)</f>
        <v>10</v>
      </c>
      <c r="I107" s="43">
        <f t="shared" si="21"/>
        <v>2.0325203252032518</v>
      </c>
    </row>
    <row r="108" spans="3:9" ht="15.75" x14ac:dyDescent="0.25">
      <c r="C108" s="40" t="s">
        <v>80</v>
      </c>
      <c r="D108" s="45" t="s">
        <v>81</v>
      </c>
      <c r="E108" s="44">
        <v>2</v>
      </c>
      <c r="F108" s="44">
        <v>1</v>
      </c>
      <c r="G108" s="44">
        <v>5</v>
      </c>
      <c r="H108" s="42">
        <f t="shared" ref="H108:H109" si="23">SUM(E108:G108)</f>
        <v>8</v>
      </c>
      <c r="I108" s="43">
        <f t="shared" si="21"/>
        <v>1.6260162601626018</v>
      </c>
    </row>
    <row r="109" spans="3:9" ht="15.75" x14ac:dyDescent="0.25">
      <c r="C109" s="40" t="s">
        <v>67</v>
      </c>
      <c r="D109" s="45" t="s">
        <v>82</v>
      </c>
      <c r="E109" s="44">
        <v>3</v>
      </c>
      <c r="F109" s="44">
        <v>3</v>
      </c>
      <c r="G109" s="44">
        <v>1</v>
      </c>
      <c r="H109" s="42">
        <f t="shared" si="23"/>
        <v>7</v>
      </c>
      <c r="I109" s="43">
        <f t="shared" si="21"/>
        <v>1.4227642276422763</v>
      </c>
    </row>
    <row r="110" spans="3:9" ht="15.75" x14ac:dyDescent="0.25">
      <c r="C110" s="49"/>
      <c r="D110" s="50" t="s">
        <v>27</v>
      </c>
      <c r="E110" s="42">
        <f>SUM(E100:E109)</f>
        <v>62</v>
      </c>
      <c r="F110" s="42">
        <f>SUM(F100:F109)</f>
        <v>76</v>
      </c>
      <c r="G110" s="42">
        <f>SUM(G100:G109)</f>
        <v>61</v>
      </c>
      <c r="H110" s="42">
        <f>SUM(H100:H109)</f>
        <v>199</v>
      </c>
      <c r="I110" s="43">
        <f t="shared" si="21"/>
        <v>40.447154471544714</v>
      </c>
    </row>
    <row r="111" spans="3:9" ht="15.75" x14ac:dyDescent="0.25">
      <c r="C111" s="49"/>
      <c r="D111" s="46" t="s">
        <v>28</v>
      </c>
      <c r="E111" s="40">
        <f t="shared" ref="E111:H111" si="24">E112-E110</f>
        <v>89</v>
      </c>
      <c r="F111" s="40">
        <f t="shared" si="24"/>
        <v>96</v>
      </c>
      <c r="G111" s="40">
        <f t="shared" si="24"/>
        <v>108</v>
      </c>
      <c r="H111" s="40">
        <f t="shared" si="24"/>
        <v>293</v>
      </c>
      <c r="I111" s="43">
        <f t="shared" si="21"/>
        <v>59.552845528455286</v>
      </c>
    </row>
    <row r="112" spans="3:9" ht="15.75" x14ac:dyDescent="0.25">
      <c r="C112" s="49"/>
      <c r="D112" s="50" t="s">
        <v>5</v>
      </c>
      <c r="E112" s="42">
        <v>151</v>
      </c>
      <c r="F112" s="42">
        <v>172</v>
      </c>
      <c r="G112" s="42">
        <v>169</v>
      </c>
      <c r="H112" s="42">
        <f>SUM(E112:G112)</f>
        <v>492</v>
      </c>
      <c r="I112" s="43">
        <f t="shared" si="21"/>
        <v>100</v>
      </c>
    </row>
    <row r="113" spans="3:9" ht="15.75" x14ac:dyDescent="0.25">
      <c r="C113" s="33" t="s">
        <v>30</v>
      </c>
      <c r="D113" s="33"/>
      <c r="E113" s="33"/>
      <c r="F113" s="33"/>
      <c r="G113" s="33"/>
      <c r="H113" s="33"/>
      <c r="I113" s="33"/>
    </row>
    <row r="116" spans="3:9" ht="15.75" x14ac:dyDescent="0.25">
      <c r="D116" s="52" t="s">
        <v>89</v>
      </c>
      <c r="E116" s="52"/>
      <c r="F116" s="52"/>
      <c r="G116" s="52"/>
      <c r="H116" s="52"/>
    </row>
    <row r="117" spans="3:9" ht="31.5" x14ac:dyDescent="0.25">
      <c r="C117" s="35" t="s">
        <v>0</v>
      </c>
      <c r="D117" s="36" t="s">
        <v>1</v>
      </c>
      <c r="E117" s="36" t="s">
        <v>2</v>
      </c>
      <c r="F117" s="36" t="s">
        <v>3</v>
      </c>
      <c r="G117" s="36" t="s">
        <v>4</v>
      </c>
      <c r="H117" s="35" t="s">
        <v>5</v>
      </c>
      <c r="I117" s="36" t="s">
        <v>6</v>
      </c>
    </row>
    <row r="118" spans="3:9" ht="15.75" x14ac:dyDescent="0.25">
      <c r="C118" s="17" t="s">
        <v>75</v>
      </c>
      <c r="D118" s="23" t="s">
        <v>76</v>
      </c>
      <c r="E118" s="17">
        <v>10</v>
      </c>
      <c r="F118" s="17">
        <v>3</v>
      </c>
      <c r="G118" s="17">
        <v>9</v>
      </c>
      <c r="H118" s="8">
        <f t="shared" ref="H118:H127" si="25">SUM(E118:G118)</f>
        <v>22</v>
      </c>
      <c r="I118" s="37">
        <f>(H118/$H$130)*100</f>
        <v>8.6274509803921564</v>
      </c>
    </row>
    <row r="119" spans="3:9" ht="15.75" x14ac:dyDescent="0.25">
      <c r="C119" s="12" t="s">
        <v>77</v>
      </c>
      <c r="D119" s="11" t="s">
        <v>84</v>
      </c>
      <c r="E119" s="12">
        <v>6</v>
      </c>
      <c r="F119" s="12">
        <v>5</v>
      </c>
      <c r="G119" s="12">
        <v>10</v>
      </c>
      <c r="H119" s="8">
        <f t="shared" si="25"/>
        <v>21</v>
      </c>
      <c r="I119" s="37">
        <f t="shared" ref="I119:I130" si="26">(H119/$H$130)*100</f>
        <v>8.235294117647058</v>
      </c>
    </row>
    <row r="120" spans="3:9" ht="15.75" x14ac:dyDescent="0.25">
      <c r="C120" s="12" t="s">
        <v>85</v>
      </c>
      <c r="D120" s="11" t="s">
        <v>86</v>
      </c>
      <c r="E120" s="12">
        <v>3</v>
      </c>
      <c r="F120" s="12">
        <v>4</v>
      </c>
      <c r="G120" s="12">
        <v>6</v>
      </c>
      <c r="H120" s="8">
        <f t="shared" ref="H120:H125" si="27">SUM(E120:G120)</f>
        <v>13</v>
      </c>
      <c r="I120" s="37">
        <f t="shared" si="26"/>
        <v>5.0980392156862742</v>
      </c>
    </row>
    <row r="121" spans="3:9" ht="15.75" x14ac:dyDescent="0.25">
      <c r="C121" s="12" t="s">
        <v>7</v>
      </c>
      <c r="D121" s="11" t="s">
        <v>8</v>
      </c>
      <c r="E121" s="12">
        <v>3</v>
      </c>
      <c r="F121" s="12">
        <v>2</v>
      </c>
      <c r="G121" s="12">
        <v>4</v>
      </c>
      <c r="H121" s="8">
        <f t="shared" si="27"/>
        <v>9</v>
      </c>
      <c r="I121" s="37">
        <f t="shared" si="26"/>
        <v>3.5294117647058822</v>
      </c>
    </row>
    <row r="122" spans="3:9" ht="15.75" x14ac:dyDescent="0.25">
      <c r="C122" s="17" t="s">
        <v>61</v>
      </c>
      <c r="D122" s="11" t="s">
        <v>62</v>
      </c>
      <c r="E122" s="12">
        <v>4</v>
      </c>
      <c r="F122" s="12">
        <v>3</v>
      </c>
      <c r="G122" s="12">
        <v>1</v>
      </c>
      <c r="H122" s="8">
        <f t="shared" si="27"/>
        <v>8</v>
      </c>
      <c r="I122" s="37">
        <f t="shared" si="26"/>
        <v>3.1372549019607843</v>
      </c>
    </row>
    <row r="123" spans="3:9" ht="15.75" x14ac:dyDescent="0.25">
      <c r="C123" s="17" t="s">
        <v>9</v>
      </c>
      <c r="D123" s="16" t="s">
        <v>10</v>
      </c>
      <c r="E123" s="17"/>
      <c r="F123" s="17"/>
      <c r="G123" s="17">
        <v>5</v>
      </c>
      <c r="H123" s="8">
        <f t="shared" si="27"/>
        <v>5</v>
      </c>
      <c r="I123" s="37">
        <f t="shared" si="26"/>
        <v>1.9607843137254901</v>
      </c>
    </row>
    <row r="124" spans="3:9" ht="15.75" x14ac:dyDescent="0.25">
      <c r="C124" s="17" t="s">
        <v>87</v>
      </c>
      <c r="D124" s="13" t="s">
        <v>88</v>
      </c>
      <c r="E124" s="14">
        <v>1</v>
      </c>
      <c r="F124" s="14">
        <v>2</v>
      </c>
      <c r="G124" s="14">
        <v>1</v>
      </c>
      <c r="H124" s="8">
        <f t="shared" si="27"/>
        <v>4</v>
      </c>
      <c r="I124" s="37">
        <f t="shared" si="26"/>
        <v>1.5686274509803921</v>
      </c>
    </row>
    <row r="125" spans="3:9" ht="15.75" x14ac:dyDescent="0.25">
      <c r="C125" s="13" t="s">
        <v>80</v>
      </c>
      <c r="D125" s="16" t="s">
        <v>81</v>
      </c>
      <c r="E125" s="12">
        <v>3</v>
      </c>
      <c r="F125" s="12"/>
      <c r="G125" s="12">
        <v>1</v>
      </c>
      <c r="H125" s="8">
        <f t="shared" si="27"/>
        <v>4</v>
      </c>
      <c r="I125" s="37">
        <f t="shared" si="26"/>
        <v>1.5686274509803921</v>
      </c>
    </row>
    <row r="126" spans="3:9" ht="15.75" x14ac:dyDescent="0.25">
      <c r="C126" s="17" t="s">
        <v>21</v>
      </c>
      <c r="D126" s="23" t="s">
        <v>22</v>
      </c>
      <c r="E126" s="17">
        <v>1</v>
      </c>
      <c r="F126" s="17"/>
      <c r="G126" s="17">
        <v>1</v>
      </c>
      <c r="H126" s="8">
        <f t="shared" si="25"/>
        <v>2</v>
      </c>
      <c r="I126" s="37">
        <f t="shared" si="26"/>
        <v>0.78431372549019607</v>
      </c>
    </row>
    <row r="127" spans="3:9" ht="15.75" x14ac:dyDescent="0.25">
      <c r="C127" s="17" t="s">
        <v>53</v>
      </c>
      <c r="D127" s="13" t="s">
        <v>54</v>
      </c>
      <c r="E127" s="14">
        <v>1</v>
      </c>
      <c r="F127" s="14">
        <v>1</v>
      </c>
      <c r="G127" s="14"/>
      <c r="H127" s="8">
        <f t="shared" si="25"/>
        <v>2</v>
      </c>
      <c r="I127" s="37">
        <f t="shared" si="26"/>
        <v>0.78431372549019607</v>
      </c>
    </row>
    <row r="128" spans="3:9" ht="15.75" x14ac:dyDescent="0.25">
      <c r="C128" s="39"/>
      <c r="D128" s="38" t="s">
        <v>27</v>
      </c>
      <c r="E128" s="8">
        <f>SUM(E118:E127)</f>
        <v>32</v>
      </c>
      <c r="F128" s="8">
        <f>SUM(F118:F127)</f>
        <v>20</v>
      </c>
      <c r="G128" s="8">
        <f>SUM(G118:G127)</f>
        <v>38</v>
      </c>
      <c r="H128" s="8">
        <f>SUM(H118:H127)</f>
        <v>90</v>
      </c>
      <c r="I128" s="37">
        <f t="shared" si="26"/>
        <v>35.294117647058826</v>
      </c>
    </row>
    <row r="129" spans="3:9" ht="15.75" x14ac:dyDescent="0.25">
      <c r="C129" s="39"/>
      <c r="D129" s="16" t="s">
        <v>28</v>
      </c>
      <c r="E129" s="17">
        <f t="shared" ref="E129:H129" si="28">E130-E128</f>
        <v>54</v>
      </c>
      <c r="F129" s="17">
        <f t="shared" si="28"/>
        <v>59</v>
      </c>
      <c r="G129" s="17">
        <f t="shared" si="28"/>
        <v>52</v>
      </c>
      <c r="H129" s="17">
        <f t="shared" si="28"/>
        <v>165</v>
      </c>
      <c r="I129" s="37">
        <f t="shared" si="26"/>
        <v>64.705882352941174</v>
      </c>
    </row>
    <row r="130" spans="3:9" ht="15.75" x14ac:dyDescent="0.25">
      <c r="C130" s="39"/>
      <c r="D130" s="38" t="s">
        <v>5</v>
      </c>
      <c r="E130" s="8">
        <v>86</v>
      </c>
      <c r="F130" s="8">
        <v>79</v>
      </c>
      <c r="G130" s="8">
        <v>90</v>
      </c>
      <c r="H130" s="8">
        <f>SUM(E130:G130)</f>
        <v>255</v>
      </c>
      <c r="I130" s="37">
        <f t="shared" si="26"/>
        <v>100</v>
      </c>
    </row>
    <row r="131" spans="3:9" ht="15.75" x14ac:dyDescent="0.25">
      <c r="C131" s="53"/>
      <c r="D131" s="53"/>
      <c r="E131" s="53"/>
      <c r="F131" s="53"/>
      <c r="G131" s="53"/>
      <c r="H131" s="53"/>
      <c r="I131" s="53"/>
    </row>
    <row r="132" spans="3:9" ht="15.75" x14ac:dyDescent="0.25">
      <c r="C132" s="33" t="s">
        <v>30</v>
      </c>
    </row>
    <row r="135" spans="3:9" ht="15.75" x14ac:dyDescent="0.25">
      <c r="D135" s="52" t="s">
        <v>106</v>
      </c>
      <c r="E135" s="52"/>
      <c r="F135" s="52"/>
      <c r="G135" s="52"/>
      <c r="H135" s="52"/>
    </row>
    <row r="136" spans="3:9" ht="31.5" x14ac:dyDescent="0.25">
      <c r="C136" s="35" t="s">
        <v>0</v>
      </c>
      <c r="D136" s="35" t="s">
        <v>1</v>
      </c>
      <c r="E136" s="35" t="s">
        <v>2</v>
      </c>
      <c r="F136" s="35" t="s">
        <v>3</v>
      </c>
      <c r="G136" s="35" t="s">
        <v>4</v>
      </c>
      <c r="H136" s="35" t="s">
        <v>5</v>
      </c>
      <c r="I136" s="35" t="s">
        <v>6</v>
      </c>
    </row>
    <row r="137" spans="3:9" ht="15.75" x14ac:dyDescent="0.25">
      <c r="C137" s="40" t="s">
        <v>75</v>
      </c>
      <c r="D137" s="41" t="s">
        <v>76</v>
      </c>
      <c r="E137" s="40">
        <v>78</v>
      </c>
      <c r="F137" s="40">
        <v>83</v>
      </c>
      <c r="G137" s="40">
        <v>84</v>
      </c>
      <c r="H137" s="42">
        <f t="shared" ref="H137:H144" si="29">SUM(E137:G137)</f>
        <v>245</v>
      </c>
      <c r="I137" s="43">
        <f>(H137/$H$149)*100</f>
        <v>38.04347826086957</v>
      </c>
    </row>
    <row r="138" spans="3:9" ht="15.75" x14ac:dyDescent="0.25">
      <c r="C138" s="44" t="s">
        <v>77</v>
      </c>
      <c r="D138" s="45" t="s">
        <v>84</v>
      </c>
      <c r="E138" s="44">
        <v>70</v>
      </c>
      <c r="F138" s="44">
        <v>73</v>
      </c>
      <c r="G138" s="44">
        <v>75</v>
      </c>
      <c r="H138" s="42">
        <f t="shared" si="29"/>
        <v>218</v>
      </c>
      <c r="I138" s="43">
        <f t="shared" ref="I138:I149" si="30">(H138/$H$149)*100</f>
        <v>33.850931677018629</v>
      </c>
    </row>
    <row r="139" spans="3:9" ht="15.75" x14ac:dyDescent="0.25">
      <c r="C139" s="44" t="s">
        <v>90</v>
      </c>
      <c r="D139" s="45" t="s">
        <v>91</v>
      </c>
      <c r="E139" s="44">
        <v>11</v>
      </c>
      <c r="F139" s="44">
        <v>18</v>
      </c>
      <c r="G139" s="44">
        <v>16</v>
      </c>
      <c r="H139" s="42">
        <f t="shared" si="29"/>
        <v>45</v>
      </c>
      <c r="I139" s="43">
        <f t="shared" si="30"/>
        <v>6.9875776397515521</v>
      </c>
    </row>
    <row r="140" spans="3:9" ht="15.75" x14ac:dyDescent="0.25">
      <c r="C140" s="40" t="s">
        <v>92</v>
      </c>
      <c r="D140" s="45" t="s">
        <v>93</v>
      </c>
      <c r="E140" s="44">
        <v>1</v>
      </c>
      <c r="F140" s="44">
        <v>12</v>
      </c>
      <c r="G140" s="44">
        <v>11</v>
      </c>
      <c r="H140" s="42">
        <f t="shared" si="29"/>
        <v>24</v>
      </c>
      <c r="I140" s="43">
        <f t="shared" si="30"/>
        <v>3.7267080745341614</v>
      </c>
    </row>
    <row r="141" spans="3:9" ht="31.5" x14ac:dyDescent="0.25">
      <c r="C141" s="40" t="s">
        <v>94</v>
      </c>
      <c r="D141" s="41" t="s">
        <v>95</v>
      </c>
      <c r="E141" s="40">
        <v>6</v>
      </c>
      <c r="F141" s="40"/>
      <c r="G141" s="40">
        <v>2</v>
      </c>
      <c r="H141" s="42">
        <f t="shared" si="29"/>
        <v>8</v>
      </c>
      <c r="I141" s="43">
        <f t="shared" si="30"/>
        <v>1.2422360248447204</v>
      </c>
    </row>
    <row r="142" spans="3:9" ht="15.75" x14ac:dyDescent="0.25">
      <c r="C142" s="40" t="s">
        <v>96</v>
      </c>
      <c r="D142" s="46" t="s">
        <v>97</v>
      </c>
      <c r="E142" s="40">
        <v>4</v>
      </c>
      <c r="F142" s="40">
        <v>3</v>
      </c>
      <c r="G142" s="40"/>
      <c r="H142" s="42">
        <f t="shared" si="29"/>
        <v>7</v>
      </c>
      <c r="I142" s="43">
        <f t="shared" si="30"/>
        <v>1.0869565217391304</v>
      </c>
    </row>
    <row r="143" spans="3:9" ht="15.75" x14ac:dyDescent="0.25">
      <c r="C143" s="40" t="s">
        <v>98</v>
      </c>
      <c r="D143" s="46" t="s">
        <v>99</v>
      </c>
      <c r="E143" s="40"/>
      <c r="F143" s="40">
        <v>6</v>
      </c>
      <c r="G143" s="40">
        <v>1</v>
      </c>
      <c r="H143" s="42">
        <f t="shared" si="29"/>
        <v>7</v>
      </c>
      <c r="I143" s="43">
        <f t="shared" si="30"/>
        <v>1.0869565217391304</v>
      </c>
    </row>
    <row r="144" spans="3:9" ht="31.5" x14ac:dyDescent="0.25">
      <c r="C144" s="40" t="s">
        <v>100</v>
      </c>
      <c r="D144" s="47" t="s">
        <v>101</v>
      </c>
      <c r="E144" s="48">
        <v>2</v>
      </c>
      <c r="F144" s="48">
        <v>3</v>
      </c>
      <c r="G144" s="48">
        <v>1</v>
      </c>
      <c r="H144" s="42">
        <f t="shared" si="29"/>
        <v>6</v>
      </c>
      <c r="I144" s="43">
        <f t="shared" si="30"/>
        <v>0.93167701863354035</v>
      </c>
    </row>
    <row r="145" spans="3:9" ht="15.75" x14ac:dyDescent="0.25">
      <c r="C145" s="44" t="s">
        <v>102</v>
      </c>
      <c r="D145" s="45" t="s">
        <v>103</v>
      </c>
      <c r="E145" s="44">
        <v>2</v>
      </c>
      <c r="F145" s="44">
        <v>3</v>
      </c>
      <c r="G145" s="44">
        <v>1</v>
      </c>
      <c r="H145" s="42">
        <f>SUM(E145:G145)</f>
        <v>6</v>
      </c>
      <c r="I145" s="43">
        <f t="shared" si="30"/>
        <v>0.93167701863354035</v>
      </c>
    </row>
    <row r="146" spans="3:9" ht="15.75" x14ac:dyDescent="0.25">
      <c r="C146" s="44" t="s">
        <v>104</v>
      </c>
      <c r="D146" s="45" t="s">
        <v>105</v>
      </c>
      <c r="E146" s="44">
        <v>2</v>
      </c>
      <c r="F146" s="44"/>
      <c r="G146" s="44">
        <v>3</v>
      </c>
      <c r="H146" s="42">
        <f>SUM(E146:G146)</f>
        <v>5</v>
      </c>
      <c r="I146" s="43">
        <f t="shared" si="30"/>
        <v>0.77639751552795033</v>
      </c>
    </row>
    <row r="147" spans="3:9" ht="15.75" x14ac:dyDescent="0.25">
      <c r="C147" s="49"/>
      <c r="D147" s="50" t="s">
        <v>27</v>
      </c>
      <c r="E147" s="42">
        <f>SUM(E137:E146)</f>
        <v>176</v>
      </c>
      <c r="F147" s="42">
        <f t="shared" ref="F147:H147" si="31">SUM(F137:F146)</f>
        <v>201</v>
      </c>
      <c r="G147" s="42">
        <f t="shared" si="31"/>
        <v>194</v>
      </c>
      <c r="H147" s="42">
        <f t="shared" si="31"/>
        <v>571</v>
      </c>
      <c r="I147" s="43">
        <f t="shared" si="30"/>
        <v>88.664596273291934</v>
      </c>
    </row>
    <row r="148" spans="3:9" ht="15.75" x14ac:dyDescent="0.25">
      <c r="C148" s="49"/>
      <c r="D148" s="46" t="s">
        <v>28</v>
      </c>
      <c r="E148" s="40">
        <f t="shared" ref="E148:H148" si="32">E149-E147</f>
        <v>30</v>
      </c>
      <c r="F148" s="40">
        <f t="shared" si="32"/>
        <v>12</v>
      </c>
      <c r="G148" s="40">
        <f t="shared" si="32"/>
        <v>31</v>
      </c>
      <c r="H148" s="40">
        <f t="shared" si="32"/>
        <v>73</v>
      </c>
      <c r="I148" s="43">
        <f t="shared" si="30"/>
        <v>11.335403726708075</v>
      </c>
    </row>
    <row r="149" spans="3:9" ht="15.75" x14ac:dyDescent="0.25">
      <c r="C149" s="49"/>
      <c r="D149" s="50" t="s">
        <v>5</v>
      </c>
      <c r="E149" s="42">
        <v>206</v>
      </c>
      <c r="F149" s="42">
        <v>213</v>
      </c>
      <c r="G149" s="42">
        <v>225</v>
      </c>
      <c r="H149" s="42">
        <f>SUM(E149:G149)</f>
        <v>644</v>
      </c>
      <c r="I149" s="43">
        <f t="shared" si="30"/>
        <v>100</v>
      </c>
    </row>
    <row r="150" spans="3:9" ht="15.75" x14ac:dyDescent="0.25">
      <c r="C150" s="33" t="s">
        <v>30</v>
      </c>
    </row>
    <row r="153" spans="3:9" ht="15.75" x14ac:dyDescent="0.25">
      <c r="D153" s="52" t="s">
        <v>117</v>
      </c>
      <c r="E153" s="52"/>
      <c r="F153" s="52"/>
      <c r="G153" s="52"/>
      <c r="H153" s="52"/>
    </row>
    <row r="154" spans="3:9" ht="31.5" x14ac:dyDescent="0.25">
      <c r="C154" s="35" t="s">
        <v>0</v>
      </c>
      <c r="D154" s="35" t="s">
        <v>1</v>
      </c>
      <c r="E154" s="35" t="s">
        <v>2</v>
      </c>
      <c r="F154" s="35" t="s">
        <v>3</v>
      </c>
      <c r="G154" s="35" t="s">
        <v>4</v>
      </c>
      <c r="H154" s="35" t="s">
        <v>5</v>
      </c>
      <c r="I154" s="35" t="s">
        <v>6</v>
      </c>
    </row>
    <row r="155" spans="3:9" ht="15.75" x14ac:dyDescent="0.25">
      <c r="C155" s="40" t="s">
        <v>85</v>
      </c>
      <c r="D155" s="41" t="s">
        <v>107</v>
      </c>
      <c r="E155" s="40">
        <v>11</v>
      </c>
      <c r="F155" s="40">
        <v>22</v>
      </c>
      <c r="G155" s="40">
        <v>20</v>
      </c>
      <c r="H155" s="42">
        <f t="shared" ref="H155:H161" si="33">SUM(E155:G155)</f>
        <v>53</v>
      </c>
      <c r="I155" s="43">
        <f>(H155/$H$167)*100</f>
        <v>7.3611111111111116</v>
      </c>
    </row>
    <row r="156" spans="3:9" ht="15.75" x14ac:dyDescent="0.25">
      <c r="C156" s="44" t="s">
        <v>108</v>
      </c>
      <c r="D156" s="45" t="s">
        <v>109</v>
      </c>
      <c r="E156" s="44">
        <v>14</v>
      </c>
      <c r="F156" s="44">
        <v>14</v>
      </c>
      <c r="G156" s="44">
        <v>17</v>
      </c>
      <c r="H156" s="42">
        <f>SUM(E156:G156)</f>
        <v>45</v>
      </c>
      <c r="I156" s="43">
        <f t="shared" ref="I156:I167" si="34">(H156/$H$167)*100</f>
        <v>6.25</v>
      </c>
    </row>
    <row r="157" spans="3:9" ht="15.75" x14ac:dyDescent="0.25">
      <c r="C157" s="40" t="s">
        <v>17</v>
      </c>
      <c r="D157" s="41" t="s">
        <v>110</v>
      </c>
      <c r="E157" s="40">
        <v>18</v>
      </c>
      <c r="F157" s="40">
        <v>12</v>
      </c>
      <c r="G157" s="40">
        <v>14</v>
      </c>
      <c r="H157" s="42">
        <f>SUM(E157:G157)</f>
        <v>44</v>
      </c>
      <c r="I157" s="43">
        <f t="shared" si="34"/>
        <v>6.1111111111111107</v>
      </c>
    </row>
    <row r="158" spans="3:9" ht="15.75" x14ac:dyDescent="0.25">
      <c r="C158" s="44" t="s">
        <v>111</v>
      </c>
      <c r="D158" s="45" t="s">
        <v>112</v>
      </c>
      <c r="E158" s="44">
        <v>12</v>
      </c>
      <c r="F158" s="44">
        <v>15</v>
      </c>
      <c r="G158" s="44">
        <v>14</v>
      </c>
      <c r="H158" s="42">
        <f t="shared" si="33"/>
        <v>41</v>
      </c>
      <c r="I158" s="43">
        <f t="shared" si="34"/>
        <v>5.6944444444444446</v>
      </c>
    </row>
    <row r="159" spans="3:9" ht="15.75" x14ac:dyDescent="0.25">
      <c r="C159" s="44" t="s">
        <v>63</v>
      </c>
      <c r="D159" s="45" t="s">
        <v>64</v>
      </c>
      <c r="E159" s="44">
        <v>9</v>
      </c>
      <c r="F159" s="44">
        <v>14</v>
      </c>
      <c r="G159" s="44">
        <v>17</v>
      </c>
      <c r="H159" s="42">
        <f>SUM(E159:G159)</f>
        <v>40</v>
      </c>
      <c r="I159" s="43">
        <f t="shared" si="34"/>
        <v>5.5555555555555554</v>
      </c>
    </row>
    <row r="160" spans="3:9" ht="15.75" x14ac:dyDescent="0.25">
      <c r="C160" s="40" t="s">
        <v>7</v>
      </c>
      <c r="D160" s="45" t="s">
        <v>8</v>
      </c>
      <c r="E160" s="44">
        <v>14</v>
      </c>
      <c r="F160" s="44">
        <v>11</v>
      </c>
      <c r="G160" s="44">
        <v>15</v>
      </c>
      <c r="H160" s="42">
        <f t="shared" si="33"/>
        <v>40</v>
      </c>
      <c r="I160" s="43">
        <f t="shared" si="34"/>
        <v>5.5555555555555554</v>
      </c>
    </row>
    <row r="161" spans="3:9" ht="15.75" x14ac:dyDescent="0.25">
      <c r="C161" s="44" t="s">
        <v>87</v>
      </c>
      <c r="D161" s="45" t="s">
        <v>88</v>
      </c>
      <c r="E161" s="44">
        <v>8</v>
      </c>
      <c r="F161" s="44">
        <v>9</v>
      </c>
      <c r="G161" s="44">
        <v>13</v>
      </c>
      <c r="H161" s="42">
        <f t="shared" si="33"/>
        <v>30</v>
      </c>
      <c r="I161" s="43">
        <f t="shared" si="34"/>
        <v>4.1666666666666661</v>
      </c>
    </row>
    <row r="162" spans="3:9" ht="15.75" x14ac:dyDescent="0.25">
      <c r="C162" s="40" t="s">
        <v>113</v>
      </c>
      <c r="D162" s="47" t="s">
        <v>114</v>
      </c>
      <c r="E162" s="48">
        <v>11</v>
      </c>
      <c r="F162" s="48">
        <v>9</v>
      </c>
      <c r="G162" s="48">
        <v>2</v>
      </c>
      <c r="H162" s="42">
        <f>SUM(E162:G162)</f>
        <v>22</v>
      </c>
      <c r="I162" s="43">
        <f t="shared" si="34"/>
        <v>3.0555555555555554</v>
      </c>
    </row>
    <row r="163" spans="3:9" ht="15.75" x14ac:dyDescent="0.25">
      <c r="C163" s="40" t="s">
        <v>115</v>
      </c>
      <c r="D163" s="47" t="s">
        <v>116</v>
      </c>
      <c r="E163" s="48">
        <v>11</v>
      </c>
      <c r="F163" s="48">
        <v>10</v>
      </c>
      <c r="G163" s="48">
        <v>8</v>
      </c>
      <c r="H163" s="42">
        <f>SUM(E163:G163)</f>
        <v>29</v>
      </c>
      <c r="I163" s="43">
        <f t="shared" si="34"/>
        <v>4.0277777777777777</v>
      </c>
    </row>
    <row r="164" spans="3:9" ht="15.75" x14ac:dyDescent="0.25">
      <c r="C164" s="40" t="s">
        <v>61</v>
      </c>
      <c r="D164" s="46" t="s">
        <v>62</v>
      </c>
      <c r="E164" s="40">
        <v>9</v>
      </c>
      <c r="F164" s="40">
        <v>5</v>
      </c>
      <c r="G164" s="40">
        <v>6</v>
      </c>
      <c r="H164" s="42">
        <f>SUM(E164:G164)</f>
        <v>20</v>
      </c>
      <c r="I164" s="43">
        <f t="shared" si="34"/>
        <v>2.7777777777777777</v>
      </c>
    </row>
    <row r="165" spans="3:9" ht="15.75" x14ac:dyDescent="0.25">
      <c r="C165" s="49"/>
      <c r="D165" s="50" t="s">
        <v>27</v>
      </c>
      <c r="E165" s="42">
        <f>SUM(E155:E164)</f>
        <v>117</v>
      </c>
      <c r="F165" s="42">
        <f>SUM(F155:F164)</f>
        <v>121</v>
      </c>
      <c r="G165" s="42">
        <f>SUM(G155:G164)</f>
        <v>126</v>
      </c>
      <c r="H165" s="42">
        <f>SUM(H155:H164)</f>
        <v>364</v>
      </c>
      <c r="I165" s="43">
        <f t="shared" si="34"/>
        <v>50.555555555555557</v>
      </c>
    </row>
    <row r="166" spans="3:9" ht="15.75" x14ac:dyDescent="0.25">
      <c r="C166" s="49"/>
      <c r="D166" s="46" t="s">
        <v>28</v>
      </c>
      <c r="E166" s="40">
        <f t="shared" ref="E166:H166" si="35">E167-E165</f>
        <v>126</v>
      </c>
      <c r="F166" s="40">
        <f t="shared" si="35"/>
        <v>109</v>
      </c>
      <c r="G166" s="40">
        <f t="shared" si="35"/>
        <v>121</v>
      </c>
      <c r="H166" s="40">
        <f t="shared" si="35"/>
        <v>356</v>
      </c>
      <c r="I166" s="43">
        <f t="shared" si="34"/>
        <v>49.444444444444443</v>
      </c>
    </row>
    <row r="167" spans="3:9" ht="15.75" x14ac:dyDescent="0.25">
      <c r="C167" s="49"/>
      <c r="D167" s="50" t="s">
        <v>5</v>
      </c>
      <c r="E167" s="42">
        <v>243</v>
      </c>
      <c r="F167" s="42">
        <v>230</v>
      </c>
      <c r="G167" s="42">
        <v>247</v>
      </c>
      <c r="H167" s="42">
        <f>SUM(E167:G167)</f>
        <v>720</v>
      </c>
      <c r="I167" s="43">
        <f t="shared" si="34"/>
        <v>100</v>
      </c>
    </row>
    <row r="168" spans="3:9" ht="15.75" x14ac:dyDescent="0.25">
      <c r="C168" s="33" t="s">
        <v>30</v>
      </c>
    </row>
    <row r="170" spans="3:9" ht="15.75" x14ac:dyDescent="0.25">
      <c r="D170" s="52" t="s">
        <v>138</v>
      </c>
      <c r="E170" s="52"/>
      <c r="F170" s="52"/>
      <c r="G170" s="52"/>
      <c r="H170" s="52"/>
    </row>
    <row r="171" spans="3:9" ht="31.5" x14ac:dyDescent="0.25">
      <c r="C171" s="35" t="s">
        <v>0</v>
      </c>
      <c r="D171" s="35" t="s">
        <v>1</v>
      </c>
      <c r="E171" s="35" t="s">
        <v>2</v>
      </c>
      <c r="F171" s="35" t="s">
        <v>3</v>
      </c>
      <c r="G171" s="35" t="s">
        <v>4</v>
      </c>
      <c r="H171" s="35" t="s">
        <v>5</v>
      </c>
      <c r="I171" s="35" t="s">
        <v>6</v>
      </c>
    </row>
    <row r="172" spans="3:9" ht="15.75" x14ac:dyDescent="0.25">
      <c r="C172" s="44" t="s">
        <v>118</v>
      </c>
      <c r="D172" s="45" t="s">
        <v>119</v>
      </c>
      <c r="E172" s="44">
        <v>21</v>
      </c>
      <c r="F172" s="44">
        <v>14</v>
      </c>
      <c r="G172" s="44">
        <v>13</v>
      </c>
      <c r="H172" s="42">
        <f>SUM(E172:G172)</f>
        <v>48</v>
      </c>
      <c r="I172" s="43">
        <f>(H172/$H$184)*100</f>
        <v>23.076923076923077</v>
      </c>
    </row>
    <row r="173" spans="3:9" ht="15.75" x14ac:dyDescent="0.25">
      <c r="C173" s="40" t="s">
        <v>120</v>
      </c>
      <c r="D173" s="41" t="s">
        <v>121</v>
      </c>
      <c r="E173" s="40">
        <v>10</v>
      </c>
      <c r="F173" s="40">
        <v>13</v>
      </c>
      <c r="G173" s="40">
        <v>12</v>
      </c>
      <c r="H173" s="42">
        <f t="shared" ref="H173:H177" si="36">SUM(E173:G173)</f>
        <v>35</v>
      </c>
      <c r="I173" s="43">
        <f t="shared" ref="I173:I184" si="37">(H173/$H$184)*100</f>
        <v>16.826923076923077</v>
      </c>
    </row>
    <row r="174" spans="3:9" ht="15.75" x14ac:dyDescent="0.25">
      <c r="C174" s="44" t="s">
        <v>122</v>
      </c>
      <c r="D174" s="45" t="s">
        <v>123</v>
      </c>
      <c r="E174" s="44">
        <v>10</v>
      </c>
      <c r="F174" s="44">
        <v>5</v>
      </c>
      <c r="G174" s="44">
        <v>7</v>
      </c>
      <c r="H174" s="42">
        <f t="shared" si="36"/>
        <v>22</v>
      </c>
      <c r="I174" s="43">
        <f t="shared" si="37"/>
        <v>10.576923076923077</v>
      </c>
    </row>
    <row r="175" spans="3:9" ht="15.75" x14ac:dyDescent="0.25">
      <c r="C175" s="40" t="s">
        <v>124</v>
      </c>
      <c r="D175" s="45" t="s">
        <v>125</v>
      </c>
      <c r="E175" s="44">
        <v>3</v>
      </c>
      <c r="F175" s="44">
        <v>6</v>
      </c>
      <c r="G175" s="44">
        <v>4</v>
      </c>
      <c r="H175" s="42">
        <f t="shared" si="36"/>
        <v>13</v>
      </c>
      <c r="I175" s="43">
        <f t="shared" si="37"/>
        <v>6.25</v>
      </c>
    </row>
    <row r="176" spans="3:9" ht="15.75" x14ac:dyDescent="0.25">
      <c r="C176" s="40" t="s">
        <v>126</v>
      </c>
      <c r="D176" s="45" t="s">
        <v>127</v>
      </c>
      <c r="E176" s="44">
        <v>1</v>
      </c>
      <c r="F176" s="44">
        <v>2</v>
      </c>
      <c r="G176" s="44">
        <v>5</v>
      </c>
      <c r="H176" s="42">
        <f t="shared" si="36"/>
        <v>8</v>
      </c>
      <c r="I176" s="43">
        <f t="shared" si="37"/>
        <v>3.8461538461538463</v>
      </c>
    </row>
    <row r="177" spans="3:9" ht="31.5" x14ac:dyDescent="0.25">
      <c r="C177" s="40" t="s">
        <v>128</v>
      </c>
      <c r="D177" s="45" t="s">
        <v>129</v>
      </c>
      <c r="E177" s="44">
        <v>3</v>
      </c>
      <c r="F177" s="44">
        <v>2</v>
      </c>
      <c r="G177" s="44">
        <v>1</v>
      </c>
      <c r="H177" s="42">
        <f t="shared" si="36"/>
        <v>6</v>
      </c>
      <c r="I177" s="43">
        <f t="shared" si="37"/>
        <v>2.8846153846153846</v>
      </c>
    </row>
    <row r="178" spans="3:9" ht="15.75" x14ac:dyDescent="0.25">
      <c r="C178" s="40" t="s">
        <v>130</v>
      </c>
      <c r="D178" s="41" t="s">
        <v>131</v>
      </c>
      <c r="E178" s="44"/>
      <c r="F178" s="44">
        <v>1</v>
      </c>
      <c r="G178" s="44">
        <v>4</v>
      </c>
      <c r="H178" s="42">
        <f t="shared" ref="H178:H180" si="38">SUM(E178:G178)</f>
        <v>5</v>
      </c>
      <c r="I178" s="43">
        <f t="shared" si="37"/>
        <v>2.4038461538461542</v>
      </c>
    </row>
    <row r="179" spans="3:9" ht="31.5" x14ac:dyDescent="0.25">
      <c r="C179" s="40" t="s">
        <v>132</v>
      </c>
      <c r="D179" s="45" t="s">
        <v>133</v>
      </c>
      <c r="E179" s="44"/>
      <c r="F179" s="44">
        <v>3</v>
      </c>
      <c r="G179" s="44">
        <v>1</v>
      </c>
      <c r="H179" s="42">
        <f t="shared" si="38"/>
        <v>4</v>
      </c>
      <c r="I179" s="43">
        <f t="shared" si="37"/>
        <v>1.9230769230769231</v>
      </c>
    </row>
    <row r="180" spans="3:9" ht="15.75" x14ac:dyDescent="0.25">
      <c r="C180" s="40" t="s">
        <v>134</v>
      </c>
      <c r="D180" s="45" t="s">
        <v>135</v>
      </c>
      <c r="E180" s="44">
        <v>2</v>
      </c>
      <c r="F180" s="44"/>
      <c r="G180" s="44">
        <v>2</v>
      </c>
      <c r="H180" s="42">
        <f t="shared" si="38"/>
        <v>4</v>
      </c>
      <c r="I180" s="43">
        <f t="shared" si="37"/>
        <v>1.9230769230769231</v>
      </c>
    </row>
    <row r="181" spans="3:9" ht="15.75" x14ac:dyDescent="0.25">
      <c r="C181" s="44" t="s">
        <v>136</v>
      </c>
      <c r="D181" s="45" t="s">
        <v>137</v>
      </c>
      <c r="E181" s="44"/>
      <c r="F181" s="44"/>
      <c r="G181" s="44">
        <v>4</v>
      </c>
      <c r="H181" s="42">
        <f>SUM(E181:G181)</f>
        <v>4</v>
      </c>
      <c r="I181" s="43">
        <f t="shared" si="37"/>
        <v>1.9230769230769231</v>
      </c>
    </row>
    <row r="182" spans="3:9" ht="15.75" x14ac:dyDescent="0.25">
      <c r="C182" s="49"/>
      <c r="D182" s="45" t="s">
        <v>27</v>
      </c>
      <c r="E182" s="42">
        <f>SUM(E172:E181)</f>
        <v>50</v>
      </c>
      <c r="F182" s="42">
        <f>SUM(F172:F181)</f>
        <v>46</v>
      </c>
      <c r="G182" s="42">
        <f>SUM(G172:G181)</f>
        <v>53</v>
      </c>
      <c r="H182" s="42">
        <f>SUM(H172:H181)</f>
        <v>149</v>
      </c>
      <c r="I182" s="43">
        <f t="shared" si="37"/>
        <v>71.634615384615387</v>
      </c>
    </row>
    <row r="183" spans="3:9" ht="15.75" x14ac:dyDescent="0.25">
      <c r="C183" s="49"/>
      <c r="D183" s="46" t="s">
        <v>28</v>
      </c>
      <c r="E183" s="40">
        <f t="shared" ref="E183:H183" si="39">E184-E182</f>
        <v>20</v>
      </c>
      <c r="F183" s="40">
        <f t="shared" si="39"/>
        <v>21</v>
      </c>
      <c r="G183" s="40">
        <f t="shared" si="39"/>
        <v>18</v>
      </c>
      <c r="H183" s="40">
        <f t="shared" si="39"/>
        <v>59</v>
      </c>
      <c r="I183" s="43">
        <f t="shared" si="37"/>
        <v>28.365384615384613</v>
      </c>
    </row>
    <row r="184" spans="3:9" ht="15.75" x14ac:dyDescent="0.25">
      <c r="C184" s="49"/>
      <c r="D184" s="50" t="s">
        <v>5</v>
      </c>
      <c r="E184" s="42">
        <v>70</v>
      </c>
      <c r="F184" s="42">
        <v>67</v>
      </c>
      <c r="G184" s="42">
        <v>71</v>
      </c>
      <c r="H184" s="42">
        <f>SUM(E184:G184)</f>
        <v>208</v>
      </c>
      <c r="I184" s="43">
        <f t="shared" si="37"/>
        <v>100</v>
      </c>
    </row>
    <row r="185" spans="3:9" ht="15.75" x14ac:dyDescent="0.25">
      <c r="C185" s="33" t="s">
        <v>30</v>
      </c>
    </row>
    <row r="188" spans="3:9" ht="15.75" x14ac:dyDescent="0.25">
      <c r="D188" s="52" t="s">
        <v>153</v>
      </c>
      <c r="E188" s="52"/>
      <c r="F188" s="52"/>
      <c r="G188" s="52"/>
      <c r="H188" s="52"/>
    </row>
    <row r="189" spans="3:9" ht="31.5" x14ac:dyDescent="0.25">
      <c r="C189" s="35" t="s">
        <v>0</v>
      </c>
      <c r="D189" s="36" t="s">
        <v>1</v>
      </c>
      <c r="E189" s="36" t="s">
        <v>2</v>
      </c>
      <c r="F189" s="36" t="s">
        <v>3</v>
      </c>
      <c r="G189" s="36" t="s">
        <v>4</v>
      </c>
      <c r="H189" s="35" t="s">
        <v>5</v>
      </c>
      <c r="I189" s="36" t="s">
        <v>6</v>
      </c>
    </row>
    <row r="190" spans="3:9" ht="15.75" x14ac:dyDescent="0.25">
      <c r="C190" s="17" t="s">
        <v>15</v>
      </c>
      <c r="D190" s="23" t="s">
        <v>139</v>
      </c>
      <c r="E190" s="17">
        <v>3</v>
      </c>
      <c r="F190" s="17">
        <v>2</v>
      </c>
      <c r="G190" s="17">
        <v>3</v>
      </c>
      <c r="H190" s="8">
        <f t="shared" ref="H190:H199" si="40">SUM(E190:G190)</f>
        <v>8</v>
      </c>
      <c r="I190" s="37">
        <f>(H190/$H$202)*100</f>
        <v>7.5471698113207548</v>
      </c>
    </row>
    <row r="191" spans="3:9" ht="15.75" x14ac:dyDescent="0.25">
      <c r="C191" s="12" t="s">
        <v>140</v>
      </c>
      <c r="D191" s="11" t="s">
        <v>141</v>
      </c>
      <c r="E191" s="12">
        <v>4</v>
      </c>
      <c r="F191" s="12">
        <v>1</v>
      </c>
      <c r="G191" s="12">
        <v>1</v>
      </c>
      <c r="H191" s="8">
        <f t="shared" si="40"/>
        <v>6</v>
      </c>
      <c r="I191" s="37">
        <f t="shared" ref="I191:I202" si="41">(H191/$H$202)*100</f>
        <v>5.6603773584905666</v>
      </c>
    </row>
    <row r="192" spans="3:9" ht="15.75" x14ac:dyDescent="0.25">
      <c r="C192" s="12" t="s">
        <v>9</v>
      </c>
      <c r="D192" s="11" t="s">
        <v>142</v>
      </c>
      <c r="E192" s="12">
        <v>3</v>
      </c>
      <c r="F192" s="12">
        <v>1</v>
      </c>
      <c r="G192" s="12">
        <v>2</v>
      </c>
      <c r="H192" s="8">
        <f t="shared" si="40"/>
        <v>6</v>
      </c>
      <c r="I192" s="37">
        <f t="shared" si="41"/>
        <v>5.6603773584905666</v>
      </c>
    </row>
    <row r="193" spans="3:9" ht="15.75" x14ac:dyDescent="0.25">
      <c r="C193" s="17" t="s">
        <v>143</v>
      </c>
      <c r="D193" s="11" t="s">
        <v>144</v>
      </c>
      <c r="E193" s="12">
        <v>1</v>
      </c>
      <c r="F193" s="12">
        <v>1</v>
      </c>
      <c r="G193" s="12">
        <v>4</v>
      </c>
      <c r="H193" s="8">
        <f>SUM(E193:G193)</f>
        <v>6</v>
      </c>
      <c r="I193" s="37">
        <f t="shared" si="41"/>
        <v>5.6603773584905666</v>
      </c>
    </row>
    <row r="194" spans="3:9" ht="15.75" x14ac:dyDescent="0.25">
      <c r="C194" s="17" t="s">
        <v>145</v>
      </c>
      <c r="D194" s="13" t="s">
        <v>146</v>
      </c>
      <c r="E194" s="14">
        <v>3</v>
      </c>
      <c r="F194" s="14">
        <v>1</v>
      </c>
      <c r="G194" s="14">
        <v>2</v>
      </c>
      <c r="H194" s="8">
        <f>SUM(E194:G194)</f>
        <v>6</v>
      </c>
      <c r="I194" s="37">
        <f t="shared" si="41"/>
        <v>5.6603773584905666</v>
      </c>
    </row>
    <row r="195" spans="3:9" ht="17.25" x14ac:dyDescent="0.3">
      <c r="C195" s="17" t="s">
        <v>147</v>
      </c>
      <c r="D195" s="54" t="s">
        <v>148</v>
      </c>
      <c r="E195" s="14">
        <v>2</v>
      </c>
      <c r="F195" s="14">
        <v>2</v>
      </c>
      <c r="G195" s="14"/>
      <c r="H195" s="8">
        <f>SUM(E195:G195)</f>
        <v>4</v>
      </c>
      <c r="I195" s="37">
        <f t="shared" si="41"/>
        <v>3.7735849056603774</v>
      </c>
    </row>
    <row r="196" spans="3:9" ht="15.75" x14ac:dyDescent="0.25">
      <c r="C196" s="12" t="s">
        <v>46</v>
      </c>
      <c r="D196" s="11" t="s">
        <v>149</v>
      </c>
      <c r="E196" s="12"/>
      <c r="F196" s="12"/>
      <c r="G196" s="12">
        <v>1</v>
      </c>
      <c r="H196" s="8">
        <f t="shared" si="40"/>
        <v>1</v>
      </c>
      <c r="I196" s="37">
        <f t="shared" si="41"/>
        <v>0.94339622641509435</v>
      </c>
    </row>
    <row r="197" spans="3:9" ht="15.75" x14ac:dyDescent="0.25">
      <c r="C197" s="17" t="s">
        <v>11</v>
      </c>
      <c r="D197" s="23" t="s">
        <v>12</v>
      </c>
      <c r="E197" s="17">
        <v>2</v>
      </c>
      <c r="F197" s="17">
        <v>2</v>
      </c>
      <c r="G197" s="17">
        <v>0</v>
      </c>
      <c r="H197" s="8">
        <f t="shared" si="40"/>
        <v>4</v>
      </c>
      <c r="I197" s="37">
        <f t="shared" si="41"/>
        <v>3.7735849056603774</v>
      </c>
    </row>
    <row r="198" spans="3:9" ht="15.75" x14ac:dyDescent="0.25">
      <c r="C198" s="17" t="s">
        <v>150</v>
      </c>
      <c r="D198" s="16" t="s">
        <v>151</v>
      </c>
      <c r="E198" s="17">
        <v>1</v>
      </c>
      <c r="F198" s="17">
        <v>1</v>
      </c>
      <c r="G198" s="17">
        <v>1</v>
      </c>
      <c r="H198" s="8">
        <f t="shared" si="40"/>
        <v>3</v>
      </c>
      <c r="I198" s="37">
        <f t="shared" si="41"/>
        <v>2.8301886792452833</v>
      </c>
    </row>
    <row r="199" spans="3:9" ht="15.75" x14ac:dyDescent="0.25">
      <c r="C199" s="17" t="s">
        <v>36</v>
      </c>
      <c r="D199" s="23" t="s">
        <v>152</v>
      </c>
      <c r="E199" s="17"/>
      <c r="F199" s="17">
        <v>1</v>
      </c>
      <c r="G199" s="17">
        <v>1</v>
      </c>
      <c r="H199" s="8">
        <f t="shared" si="40"/>
        <v>2</v>
      </c>
      <c r="I199" s="37">
        <f t="shared" si="41"/>
        <v>1.8867924528301887</v>
      </c>
    </row>
    <row r="200" spans="3:9" ht="15.75" x14ac:dyDescent="0.25">
      <c r="C200" s="39"/>
      <c r="D200" s="38" t="s">
        <v>27</v>
      </c>
      <c r="E200" s="8">
        <f>SUM(E190:E199)</f>
        <v>19</v>
      </c>
      <c r="F200" s="8">
        <f>SUM(F190:F199)</f>
        <v>12</v>
      </c>
      <c r="G200" s="8">
        <f>SUM(G190:G199)</f>
        <v>15</v>
      </c>
      <c r="H200" s="8">
        <f>SUM(H190:H199)</f>
        <v>46</v>
      </c>
      <c r="I200" s="37">
        <f t="shared" si="41"/>
        <v>43.39622641509434</v>
      </c>
    </row>
    <row r="201" spans="3:9" ht="15.75" x14ac:dyDescent="0.25">
      <c r="C201" s="39"/>
      <c r="D201" s="16" t="s">
        <v>28</v>
      </c>
      <c r="E201" s="17">
        <f t="shared" ref="E201:H201" si="42">E202-E200</f>
        <v>15</v>
      </c>
      <c r="F201" s="17">
        <f t="shared" si="42"/>
        <v>18</v>
      </c>
      <c r="G201" s="17">
        <f t="shared" si="42"/>
        <v>27</v>
      </c>
      <c r="H201" s="17">
        <f t="shared" si="42"/>
        <v>60</v>
      </c>
      <c r="I201" s="37">
        <f t="shared" si="41"/>
        <v>56.60377358490566</v>
      </c>
    </row>
    <row r="202" spans="3:9" ht="15.75" x14ac:dyDescent="0.25">
      <c r="C202" s="39"/>
      <c r="D202" s="38" t="s">
        <v>5</v>
      </c>
      <c r="E202" s="8">
        <v>34</v>
      </c>
      <c r="F202" s="8">
        <v>30</v>
      </c>
      <c r="G202" s="8">
        <v>42</v>
      </c>
      <c r="H202" s="8">
        <f>SUM(E202:G202)</f>
        <v>106</v>
      </c>
      <c r="I202" s="37">
        <f t="shared" si="41"/>
        <v>100</v>
      </c>
    </row>
    <row r="203" spans="3:9" ht="15.75" x14ac:dyDescent="0.25">
      <c r="C203" s="33" t="s">
        <v>30</v>
      </c>
    </row>
    <row r="206" spans="3:9" ht="15.75" thickBot="1" x14ac:dyDescent="0.3">
      <c r="D206" s="5" t="s">
        <v>162</v>
      </c>
      <c r="E206" s="5"/>
      <c r="F206" s="5"/>
      <c r="G206" s="5"/>
      <c r="H206" s="5"/>
    </row>
    <row r="207" spans="3:9" ht="32.25" thickBot="1" x14ac:dyDescent="0.3">
      <c r="C207" s="3" t="s">
        <v>0</v>
      </c>
      <c r="D207" s="2" t="s">
        <v>1</v>
      </c>
      <c r="E207" s="2" t="s">
        <v>2</v>
      </c>
      <c r="F207" s="2" t="s">
        <v>3</v>
      </c>
      <c r="G207" s="2" t="s">
        <v>4</v>
      </c>
      <c r="H207" s="4" t="s">
        <v>5</v>
      </c>
      <c r="I207" s="2" t="s">
        <v>6</v>
      </c>
    </row>
    <row r="208" spans="3:9" ht="16.5" thickBot="1" x14ac:dyDescent="0.3">
      <c r="C208" s="6" t="s">
        <v>7</v>
      </c>
      <c r="D208" s="7" t="s">
        <v>154</v>
      </c>
      <c r="E208" s="22">
        <v>10</v>
      </c>
      <c r="F208" s="22">
        <v>14</v>
      </c>
      <c r="G208" s="22">
        <v>15</v>
      </c>
      <c r="H208" s="8">
        <f t="shared" ref="H208:H217" si="43">SUM(E208:G208)</f>
        <v>39</v>
      </c>
      <c r="I208" s="9">
        <f>(H208/$H$220)*100</f>
        <v>4.0372670807453419</v>
      </c>
    </row>
    <row r="209" spans="3:9" ht="16.5" thickBot="1" x14ac:dyDescent="0.3">
      <c r="C209" s="15" t="s">
        <v>59</v>
      </c>
      <c r="D209" s="11" t="s">
        <v>155</v>
      </c>
      <c r="E209" s="12">
        <v>14</v>
      </c>
      <c r="F209" s="12">
        <v>14</v>
      </c>
      <c r="G209" s="12">
        <v>16</v>
      </c>
      <c r="H209" s="8">
        <f t="shared" si="43"/>
        <v>44</v>
      </c>
      <c r="I209" s="9">
        <f t="shared" ref="I209:I220" si="44">(H209/$H$220)*100</f>
        <v>4.5548654244306412</v>
      </c>
    </row>
    <row r="210" spans="3:9" ht="16.5" thickBot="1" x14ac:dyDescent="0.3">
      <c r="C210" s="15" t="s">
        <v>53</v>
      </c>
      <c r="D210" s="11" t="s">
        <v>54</v>
      </c>
      <c r="E210" s="12">
        <v>10</v>
      </c>
      <c r="F210" s="12">
        <v>14</v>
      </c>
      <c r="G210" s="12">
        <v>12</v>
      </c>
      <c r="H210" s="8">
        <f t="shared" si="43"/>
        <v>36</v>
      </c>
      <c r="I210" s="9">
        <f t="shared" si="44"/>
        <v>3.7267080745341614</v>
      </c>
    </row>
    <row r="211" spans="3:9" ht="16.5" thickBot="1" x14ac:dyDescent="0.3">
      <c r="C211" s="10" t="s">
        <v>63</v>
      </c>
      <c r="D211" s="11" t="s">
        <v>156</v>
      </c>
      <c r="E211" s="12">
        <v>13</v>
      </c>
      <c r="F211" s="12">
        <v>9</v>
      </c>
      <c r="G211" s="12">
        <v>11</v>
      </c>
      <c r="H211" s="8">
        <f t="shared" si="43"/>
        <v>33</v>
      </c>
      <c r="I211" s="9">
        <f t="shared" si="44"/>
        <v>3.4161490683229814</v>
      </c>
    </row>
    <row r="212" spans="3:9" ht="16.5" thickBot="1" x14ac:dyDescent="0.3">
      <c r="C212" s="15" t="s">
        <v>9</v>
      </c>
      <c r="D212" s="11" t="s">
        <v>157</v>
      </c>
      <c r="E212" s="12">
        <v>9</v>
      </c>
      <c r="F212" s="12">
        <v>10</v>
      </c>
      <c r="G212" s="12">
        <v>14</v>
      </c>
      <c r="H212" s="8">
        <f t="shared" si="43"/>
        <v>33</v>
      </c>
      <c r="I212" s="9">
        <f t="shared" si="44"/>
        <v>3.4161490683229814</v>
      </c>
    </row>
    <row r="213" spans="3:9" ht="16.5" thickBot="1" x14ac:dyDescent="0.3">
      <c r="C213" s="10" t="s">
        <v>158</v>
      </c>
      <c r="D213" s="23" t="s">
        <v>159</v>
      </c>
      <c r="E213" s="17">
        <v>14</v>
      </c>
      <c r="F213" s="17">
        <v>11</v>
      </c>
      <c r="G213" s="17">
        <v>6</v>
      </c>
      <c r="H213" s="8">
        <f t="shared" si="43"/>
        <v>31</v>
      </c>
      <c r="I213" s="9">
        <f t="shared" si="44"/>
        <v>3.2091097308488616</v>
      </c>
    </row>
    <row r="214" spans="3:9" ht="16.5" thickBot="1" x14ac:dyDescent="0.3">
      <c r="C214" s="10" t="s">
        <v>57</v>
      </c>
      <c r="D214" s="13" t="s">
        <v>58</v>
      </c>
      <c r="E214" s="14">
        <v>6</v>
      </c>
      <c r="F214" s="14">
        <v>7</v>
      </c>
      <c r="G214" s="14">
        <v>16</v>
      </c>
      <c r="H214" s="8">
        <f>SUM(E214:G214)</f>
        <v>29</v>
      </c>
      <c r="I214" s="9">
        <f t="shared" si="44"/>
        <v>3.002070393374741</v>
      </c>
    </row>
    <row r="215" spans="3:9" ht="16.5" thickBot="1" x14ac:dyDescent="0.3">
      <c r="C215" s="10" t="s">
        <v>46</v>
      </c>
      <c r="D215" s="13" t="s">
        <v>160</v>
      </c>
      <c r="E215" s="14">
        <v>7</v>
      </c>
      <c r="F215" s="14">
        <v>14</v>
      </c>
      <c r="G215" s="14">
        <v>5</v>
      </c>
      <c r="H215" s="8">
        <f>SUM(E215:G215)</f>
        <v>26</v>
      </c>
      <c r="I215" s="9">
        <f t="shared" si="44"/>
        <v>2.691511387163561</v>
      </c>
    </row>
    <row r="216" spans="3:9" ht="16.5" thickBot="1" x14ac:dyDescent="0.3">
      <c r="C216" s="10" t="s">
        <v>115</v>
      </c>
      <c r="D216" s="55" t="s">
        <v>116</v>
      </c>
      <c r="E216" s="31">
        <v>2</v>
      </c>
      <c r="F216" s="31">
        <v>17</v>
      </c>
      <c r="G216" s="31">
        <v>5</v>
      </c>
      <c r="H216" s="8">
        <f>SUM(E216:G216)</f>
        <v>24</v>
      </c>
      <c r="I216" s="9">
        <f t="shared" si="44"/>
        <v>2.4844720496894408</v>
      </c>
    </row>
    <row r="217" spans="3:9" ht="16.5" thickBot="1" x14ac:dyDescent="0.3">
      <c r="C217" s="10" t="s">
        <v>21</v>
      </c>
      <c r="D217" s="16" t="s">
        <v>161</v>
      </c>
      <c r="E217" s="17">
        <v>6</v>
      </c>
      <c r="F217" s="17">
        <v>5</v>
      </c>
      <c r="G217" s="17">
        <v>8</v>
      </c>
      <c r="H217" s="8">
        <f t="shared" si="43"/>
        <v>19</v>
      </c>
      <c r="I217" s="9">
        <f t="shared" si="44"/>
        <v>1.9668737060041408</v>
      </c>
    </row>
    <row r="218" spans="3:9" ht="16.5" thickBot="1" x14ac:dyDescent="0.3">
      <c r="C218" s="56"/>
      <c r="D218" s="18" t="s">
        <v>27</v>
      </c>
      <c r="E218" s="24">
        <f>SUM(E208:E217)</f>
        <v>91</v>
      </c>
      <c r="F218" s="24">
        <f>SUM(F208:F217)</f>
        <v>115</v>
      </c>
      <c r="G218" s="24">
        <f>SUM(G208:G217)</f>
        <v>108</v>
      </c>
      <c r="H218" s="24">
        <f>SUM(H208:H217)</f>
        <v>314</v>
      </c>
      <c r="I218" s="9">
        <f t="shared" si="44"/>
        <v>32.50517598343685</v>
      </c>
    </row>
    <row r="219" spans="3:9" ht="16.5" thickBot="1" x14ac:dyDescent="0.3">
      <c r="C219" s="57"/>
      <c r="D219" s="19" t="s">
        <v>28</v>
      </c>
      <c r="E219" s="32">
        <f t="shared" ref="E219:H219" si="45">E220-E218</f>
        <v>209</v>
      </c>
      <c r="F219" s="32">
        <f t="shared" si="45"/>
        <v>221</v>
      </c>
      <c r="G219" s="32">
        <f t="shared" si="45"/>
        <v>222</v>
      </c>
      <c r="H219" s="32">
        <f t="shared" si="45"/>
        <v>652</v>
      </c>
      <c r="I219" s="9">
        <f t="shared" si="44"/>
        <v>67.494824016563143</v>
      </c>
    </row>
    <row r="220" spans="3:9" ht="16.5" thickBot="1" x14ac:dyDescent="0.3">
      <c r="C220" s="58"/>
      <c r="D220" s="25" t="s">
        <v>5</v>
      </c>
      <c r="E220" s="20">
        <v>300</v>
      </c>
      <c r="F220" s="20">
        <v>336</v>
      </c>
      <c r="G220" s="20">
        <v>330</v>
      </c>
      <c r="H220" s="26">
        <f>SUM(E220:G220)</f>
        <v>966</v>
      </c>
      <c r="I220" s="9">
        <f t="shared" si="44"/>
        <v>100</v>
      </c>
    </row>
    <row r="221" spans="3:9" ht="15.75" x14ac:dyDescent="0.25">
      <c r="C221" s="33" t="s">
        <v>30</v>
      </c>
    </row>
    <row r="223" spans="3:9" x14ac:dyDescent="0.25">
      <c r="D223" s="59" t="s">
        <v>183</v>
      </c>
      <c r="E223" s="59"/>
      <c r="F223" s="59"/>
      <c r="G223" s="59"/>
      <c r="H223" s="59"/>
    </row>
    <row r="224" spans="3:9" ht="31.5" x14ac:dyDescent="0.25">
      <c r="C224" s="35" t="s">
        <v>0</v>
      </c>
      <c r="D224" s="35" t="s">
        <v>1</v>
      </c>
      <c r="E224" s="35" t="s">
        <v>2</v>
      </c>
      <c r="F224" s="35" t="s">
        <v>3</v>
      </c>
      <c r="G224" s="35" t="s">
        <v>4</v>
      </c>
      <c r="H224" s="35" t="s">
        <v>5</v>
      </c>
      <c r="I224" s="35" t="s">
        <v>6</v>
      </c>
    </row>
    <row r="225" spans="3:9" ht="15.75" x14ac:dyDescent="0.25">
      <c r="C225" s="40" t="s">
        <v>163</v>
      </c>
      <c r="D225" s="41" t="s">
        <v>164</v>
      </c>
      <c r="E225" s="40">
        <v>18</v>
      </c>
      <c r="F225" s="40">
        <v>14</v>
      </c>
      <c r="G225" s="40">
        <v>19</v>
      </c>
      <c r="H225" s="42">
        <f t="shared" ref="H225:H230" si="46">SUM(E225:G225)</f>
        <v>51</v>
      </c>
      <c r="I225" s="43">
        <f>(H225/$H$237)*100</f>
        <v>21.338912133891213</v>
      </c>
    </row>
    <row r="226" spans="3:9" ht="15.75" x14ac:dyDescent="0.25">
      <c r="C226" s="44" t="s">
        <v>165</v>
      </c>
      <c r="D226" s="45" t="s">
        <v>166</v>
      </c>
      <c r="E226" s="44">
        <v>17</v>
      </c>
      <c r="F226" s="44">
        <v>10</v>
      </c>
      <c r="G226" s="44">
        <v>10</v>
      </c>
      <c r="H226" s="42">
        <f t="shared" si="46"/>
        <v>37</v>
      </c>
      <c r="I226" s="43">
        <f t="shared" ref="I226:I237" si="47">(H226/$H$237)*100</f>
        <v>15.481171548117153</v>
      </c>
    </row>
    <row r="227" spans="3:9" ht="15.75" x14ac:dyDescent="0.25">
      <c r="C227" s="40" t="s">
        <v>167</v>
      </c>
      <c r="D227" s="45" t="s">
        <v>168</v>
      </c>
      <c r="E227" s="44">
        <v>10</v>
      </c>
      <c r="F227" s="44">
        <v>12</v>
      </c>
      <c r="G227" s="44">
        <v>6</v>
      </c>
      <c r="H227" s="42">
        <f>SUM(E227:G227)</f>
        <v>28</v>
      </c>
      <c r="I227" s="43">
        <f t="shared" si="47"/>
        <v>11.715481171548117</v>
      </c>
    </row>
    <row r="228" spans="3:9" ht="15.75" x14ac:dyDescent="0.25">
      <c r="C228" s="44" t="s">
        <v>169</v>
      </c>
      <c r="D228" s="45" t="s">
        <v>170</v>
      </c>
      <c r="E228" s="44">
        <v>15</v>
      </c>
      <c r="F228" s="44">
        <v>5</v>
      </c>
      <c r="G228" s="44">
        <v>4</v>
      </c>
      <c r="H228" s="42">
        <f t="shared" si="46"/>
        <v>24</v>
      </c>
      <c r="I228" s="43">
        <f t="shared" si="47"/>
        <v>10.0418410041841</v>
      </c>
    </row>
    <row r="229" spans="3:9" ht="31.5" x14ac:dyDescent="0.25">
      <c r="C229" s="40" t="s">
        <v>171</v>
      </c>
      <c r="D229" s="46" t="s">
        <v>172</v>
      </c>
      <c r="E229" s="40">
        <v>8</v>
      </c>
      <c r="F229" s="40">
        <v>1</v>
      </c>
      <c r="G229" s="40">
        <v>5</v>
      </c>
      <c r="H229" s="42">
        <f>SUM(E229:G229)</f>
        <v>14</v>
      </c>
      <c r="I229" s="43">
        <f t="shared" si="47"/>
        <v>5.8577405857740583</v>
      </c>
    </row>
    <row r="230" spans="3:9" ht="15.75" x14ac:dyDescent="0.25">
      <c r="C230" s="44" t="s">
        <v>173</v>
      </c>
      <c r="D230" s="45" t="s">
        <v>174</v>
      </c>
      <c r="E230" s="44">
        <v>5</v>
      </c>
      <c r="F230" s="44">
        <v>2</v>
      </c>
      <c r="G230" s="44">
        <v>6</v>
      </c>
      <c r="H230" s="42">
        <f t="shared" si="46"/>
        <v>13</v>
      </c>
      <c r="I230" s="43">
        <f t="shared" si="47"/>
        <v>5.439330543933055</v>
      </c>
    </row>
    <row r="231" spans="3:9" ht="15.75" x14ac:dyDescent="0.25">
      <c r="C231" s="40" t="s">
        <v>175</v>
      </c>
      <c r="D231" s="47" t="s">
        <v>176</v>
      </c>
      <c r="E231" s="48">
        <v>3</v>
      </c>
      <c r="F231" s="48">
        <v>5</v>
      </c>
      <c r="G231" s="48">
        <v>5</v>
      </c>
      <c r="H231" s="42">
        <f>SUM(E231:G231)</f>
        <v>13</v>
      </c>
      <c r="I231" s="43">
        <f t="shared" si="47"/>
        <v>5.439330543933055</v>
      </c>
    </row>
    <row r="232" spans="3:9" ht="31.5" x14ac:dyDescent="0.25">
      <c r="C232" s="40" t="s">
        <v>177</v>
      </c>
      <c r="D232" s="47" t="s">
        <v>178</v>
      </c>
      <c r="E232" s="48">
        <v>8</v>
      </c>
      <c r="F232" s="48">
        <v>3</v>
      </c>
      <c r="G232" s="48">
        <v>1</v>
      </c>
      <c r="H232" s="42">
        <f>SUM(E232:G232)</f>
        <v>12</v>
      </c>
      <c r="I232" s="43">
        <f t="shared" si="47"/>
        <v>5.02092050209205</v>
      </c>
    </row>
    <row r="233" spans="3:9" ht="15.75" x14ac:dyDescent="0.25">
      <c r="C233" s="44" t="s">
        <v>179</v>
      </c>
      <c r="D233" s="45" t="s">
        <v>180</v>
      </c>
      <c r="E233" s="44">
        <v>5</v>
      </c>
      <c r="F233" s="44">
        <v>2</v>
      </c>
      <c r="G233" s="44">
        <v>1</v>
      </c>
      <c r="H233" s="42">
        <f>SUM(E233:G233)</f>
        <v>8</v>
      </c>
      <c r="I233" s="43">
        <f t="shared" si="47"/>
        <v>3.3472803347280333</v>
      </c>
    </row>
    <row r="234" spans="3:9" ht="15.75" x14ac:dyDescent="0.25">
      <c r="C234" s="40" t="s">
        <v>181</v>
      </c>
      <c r="D234" s="41" t="s">
        <v>182</v>
      </c>
      <c r="E234" s="40">
        <v>1</v>
      </c>
      <c r="F234" s="40">
        <v>2</v>
      </c>
      <c r="G234" s="40">
        <v>5</v>
      </c>
      <c r="H234" s="42">
        <f>SUM(E234:G234)</f>
        <v>8</v>
      </c>
      <c r="I234" s="43">
        <f t="shared" si="47"/>
        <v>3.3472803347280333</v>
      </c>
    </row>
    <row r="235" spans="3:9" ht="15.75" x14ac:dyDescent="0.25">
      <c r="C235" s="49"/>
      <c r="D235" s="50" t="s">
        <v>27</v>
      </c>
      <c r="E235" s="42">
        <f>SUM(E225:E234)</f>
        <v>90</v>
      </c>
      <c r="F235" s="42">
        <f>SUM(F225:F234)</f>
        <v>56</v>
      </c>
      <c r="G235" s="42">
        <f>SUM(G225:G234)</f>
        <v>62</v>
      </c>
      <c r="H235" s="42">
        <f>SUM(H225:H234)</f>
        <v>208</v>
      </c>
      <c r="I235" s="43">
        <f t="shared" si="47"/>
        <v>87.029288702928881</v>
      </c>
    </row>
    <row r="236" spans="3:9" ht="15.75" x14ac:dyDescent="0.25">
      <c r="C236" s="49"/>
      <c r="D236" s="46" t="s">
        <v>28</v>
      </c>
      <c r="E236" s="40">
        <f t="shared" ref="E236:H236" si="48">E237-E235</f>
        <v>9</v>
      </c>
      <c r="F236" s="40">
        <f t="shared" si="48"/>
        <v>7</v>
      </c>
      <c r="G236" s="40">
        <f t="shared" si="48"/>
        <v>15</v>
      </c>
      <c r="H236" s="40">
        <f t="shared" si="48"/>
        <v>31</v>
      </c>
      <c r="I236" s="43">
        <f t="shared" si="47"/>
        <v>12.97071129707113</v>
      </c>
    </row>
    <row r="237" spans="3:9" ht="15.75" x14ac:dyDescent="0.25">
      <c r="C237" s="49"/>
      <c r="D237" s="50" t="s">
        <v>5</v>
      </c>
      <c r="E237" s="42">
        <v>99</v>
      </c>
      <c r="F237" s="42">
        <v>63</v>
      </c>
      <c r="G237" s="42">
        <v>77</v>
      </c>
      <c r="H237" s="42">
        <f>SUM(E237:G237)</f>
        <v>239</v>
      </c>
      <c r="I237" s="43">
        <f t="shared" si="47"/>
        <v>100</v>
      </c>
    </row>
    <row r="238" spans="3:9" ht="15.75" x14ac:dyDescent="0.25">
      <c r="C238" s="33" t="s">
        <v>30</v>
      </c>
    </row>
    <row r="242" spans="3:9" ht="31.5" x14ac:dyDescent="0.25">
      <c r="C242" s="35" t="s">
        <v>0</v>
      </c>
      <c r="D242" s="36" t="s">
        <v>1</v>
      </c>
      <c r="E242" s="36" t="s">
        <v>2</v>
      </c>
      <c r="F242" s="36" t="s">
        <v>3</v>
      </c>
      <c r="G242" s="36" t="s">
        <v>4</v>
      </c>
      <c r="H242" s="35" t="s">
        <v>5</v>
      </c>
      <c r="I242" s="36" t="s">
        <v>6</v>
      </c>
    </row>
    <row r="243" spans="3:9" ht="15.75" x14ac:dyDescent="0.25">
      <c r="C243" s="12" t="s">
        <v>63</v>
      </c>
      <c r="D243" s="11" t="s">
        <v>64</v>
      </c>
      <c r="E243" s="12">
        <v>10</v>
      </c>
      <c r="F243" s="12">
        <v>10</v>
      </c>
      <c r="G243" s="12">
        <v>9</v>
      </c>
      <c r="H243" s="8">
        <f t="shared" ref="H243:H252" si="49">SUM(E243:G243)</f>
        <v>29</v>
      </c>
      <c r="I243" s="37">
        <f>(H243/$H$255)*100</f>
        <v>12.133891213389122</v>
      </c>
    </row>
    <row r="244" spans="3:9" ht="15.75" x14ac:dyDescent="0.25">
      <c r="C244" s="17" t="s">
        <v>87</v>
      </c>
      <c r="D244" s="11" t="s">
        <v>184</v>
      </c>
      <c r="E244" s="12">
        <v>11</v>
      </c>
      <c r="F244" s="12">
        <v>6</v>
      </c>
      <c r="G244" s="12">
        <v>4</v>
      </c>
      <c r="H244" s="8">
        <f t="shared" si="49"/>
        <v>21</v>
      </c>
      <c r="I244" s="37">
        <f t="shared" ref="I244:I255" si="50">(H244/$H$255)*100</f>
        <v>8.7866108786610866</v>
      </c>
    </row>
    <row r="245" spans="3:9" ht="15.75" x14ac:dyDescent="0.25">
      <c r="C245" s="12" t="s">
        <v>85</v>
      </c>
      <c r="D245" s="11" t="s">
        <v>86</v>
      </c>
      <c r="E245" s="12">
        <v>6</v>
      </c>
      <c r="F245" s="12">
        <v>1</v>
      </c>
      <c r="G245" s="12">
        <v>5</v>
      </c>
      <c r="H245" s="8">
        <f t="shared" si="49"/>
        <v>12</v>
      </c>
      <c r="I245" s="37">
        <f t="shared" si="50"/>
        <v>5.02092050209205</v>
      </c>
    </row>
    <row r="246" spans="3:9" ht="15.75" x14ac:dyDescent="0.25">
      <c r="C246" s="17" t="s">
        <v>165</v>
      </c>
      <c r="D246" s="13" t="s">
        <v>166</v>
      </c>
      <c r="E246" s="14">
        <v>6</v>
      </c>
      <c r="F246" s="14">
        <v>2</v>
      </c>
      <c r="G246" s="14">
        <v>2</v>
      </c>
      <c r="H246" s="8">
        <f t="shared" si="49"/>
        <v>10</v>
      </c>
      <c r="I246" s="37">
        <f t="shared" si="50"/>
        <v>4.1841004184100417</v>
      </c>
    </row>
    <row r="247" spans="3:9" ht="15.75" x14ac:dyDescent="0.25">
      <c r="C247" s="12" t="s">
        <v>111</v>
      </c>
      <c r="D247" s="11" t="s">
        <v>112</v>
      </c>
      <c r="E247" s="12">
        <v>3</v>
      </c>
      <c r="F247" s="12">
        <v>2</v>
      </c>
      <c r="G247" s="12">
        <v>3</v>
      </c>
      <c r="H247" s="8">
        <f t="shared" si="49"/>
        <v>8</v>
      </c>
      <c r="I247" s="37">
        <f t="shared" si="50"/>
        <v>3.3472803347280333</v>
      </c>
    </row>
    <row r="248" spans="3:9" ht="15.75" x14ac:dyDescent="0.25">
      <c r="C248" s="12" t="s">
        <v>185</v>
      </c>
      <c r="D248" s="11" t="s">
        <v>186</v>
      </c>
      <c r="E248" s="12">
        <v>4</v>
      </c>
      <c r="F248" s="12">
        <v>1</v>
      </c>
      <c r="G248" s="12">
        <v>1</v>
      </c>
      <c r="H248" s="8">
        <f t="shared" si="49"/>
        <v>6</v>
      </c>
      <c r="I248" s="37">
        <f t="shared" si="50"/>
        <v>2.510460251046025</v>
      </c>
    </row>
    <row r="249" spans="3:9" ht="15.75" x14ac:dyDescent="0.25">
      <c r="C249" s="17" t="s">
        <v>98</v>
      </c>
      <c r="D249" s="23" t="s">
        <v>187</v>
      </c>
      <c r="E249" s="17">
        <v>2</v>
      </c>
      <c r="F249" s="17">
        <v>2</v>
      </c>
      <c r="G249" s="17">
        <v>1</v>
      </c>
      <c r="H249" s="8">
        <f t="shared" si="49"/>
        <v>5</v>
      </c>
      <c r="I249" s="37">
        <f t="shared" si="50"/>
        <v>2.0920502092050208</v>
      </c>
    </row>
    <row r="250" spans="3:9" ht="15.75" x14ac:dyDescent="0.25">
      <c r="C250" s="17" t="s">
        <v>108</v>
      </c>
      <c r="D250" s="16" t="s">
        <v>188</v>
      </c>
      <c r="E250" s="17">
        <v>4</v>
      </c>
      <c r="F250" s="17">
        <v>2</v>
      </c>
      <c r="G250" s="17">
        <v>0</v>
      </c>
      <c r="H250" s="8">
        <f t="shared" si="49"/>
        <v>6</v>
      </c>
      <c r="I250" s="37">
        <f t="shared" si="50"/>
        <v>2.510460251046025</v>
      </c>
    </row>
    <row r="251" spans="3:9" ht="15.75" x14ac:dyDescent="0.25">
      <c r="C251" s="17" t="s">
        <v>189</v>
      </c>
      <c r="D251" s="16" t="s">
        <v>190</v>
      </c>
      <c r="E251" s="17">
        <v>2</v>
      </c>
      <c r="F251" s="17">
        <v>1</v>
      </c>
      <c r="G251" s="17">
        <v>1</v>
      </c>
      <c r="H251" s="8">
        <f t="shared" si="49"/>
        <v>4</v>
      </c>
      <c r="I251" s="37">
        <f t="shared" si="50"/>
        <v>1.6736401673640167</v>
      </c>
    </row>
    <row r="252" spans="3:9" ht="15.75" x14ac:dyDescent="0.25">
      <c r="C252" s="17" t="s">
        <v>53</v>
      </c>
      <c r="D252" s="11" t="s">
        <v>54</v>
      </c>
      <c r="E252" s="12">
        <v>2</v>
      </c>
      <c r="F252" s="12">
        <v>1</v>
      </c>
      <c r="G252" s="12">
        <v>1</v>
      </c>
      <c r="H252" s="8">
        <f t="shared" si="49"/>
        <v>4</v>
      </c>
      <c r="I252" s="37">
        <f t="shared" si="50"/>
        <v>1.6736401673640167</v>
      </c>
    </row>
    <row r="253" spans="3:9" ht="15.75" x14ac:dyDescent="0.25">
      <c r="C253" s="39"/>
      <c r="D253" s="38" t="s">
        <v>27</v>
      </c>
      <c r="E253" s="8">
        <f>SUM(E243:E252)</f>
        <v>50</v>
      </c>
      <c r="F253" s="8">
        <f t="shared" ref="F253:H253" si="51">SUM(F243:F252)</f>
        <v>28</v>
      </c>
      <c r="G253" s="8">
        <f t="shared" si="51"/>
        <v>27</v>
      </c>
      <c r="H253" s="8">
        <f t="shared" si="51"/>
        <v>105</v>
      </c>
      <c r="I253" s="37">
        <f t="shared" si="50"/>
        <v>43.93305439330544</v>
      </c>
    </row>
    <row r="254" spans="3:9" ht="15.75" x14ac:dyDescent="0.25">
      <c r="C254" s="39"/>
      <c r="D254" s="16" t="s">
        <v>28</v>
      </c>
      <c r="E254" s="17">
        <f t="shared" ref="E254:H254" si="52">E255-E253</f>
        <v>54</v>
      </c>
      <c r="F254" s="17">
        <f t="shared" si="52"/>
        <v>53</v>
      </c>
      <c r="G254" s="17">
        <f t="shared" si="52"/>
        <v>27</v>
      </c>
      <c r="H254" s="17">
        <f t="shared" si="52"/>
        <v>134</v>
      </c>
      <c r="I254" s="37">
        <f t="shared" si="50"/>
        <v>56.06694560669456</v>
      </c>
    </row>
    <row r="255" spans="3:9" ht="15.75" x14ac:dyDescent="0.25">
      <c r="C255" s="39"/>
      <c r="D255" s="38" t="s">
        <v>5</v>
      </c>
      <c r="E255" s="8">
        <v>104</v>
      </c>
      <c r="F255" s="8">
        <v>81</v>
      </c>
      <c r="G255" s="8">
        <v>54</v>
      </c>
      <c r="H255" s="8">
        <f>SUM(E255:G255)</f>
        <v>239</v>
      </c>
      <c r="I255" s="37">
        <f t="shared" si="50"/>
        <v>100</v>
      </c>
    </row>
    <row r="256" spans="3:9" ht="15.75" x14ac:dyDescent="0.25">
      <c r="C256" s="33" t="s">
        <v>30</v>
      </c>
    </row>
    <row r="259" spans="3:9" x14ac:dyDescent="0.25">
      <c r="D259" s="59" t="s">
        <v>193</v>
      </c>
      <c r="E259" s="59"/>
      <c r="F259" s="59"/>
      <c r="G259" s="59"/>
      <c r="H259" s="59"/>
    </row>
    <row r="260" spans="3:9" ht="31.5" x14ac:dyDescent="0.25">
      <c r="C260" s="35" t="s">
        <v>0</v>
      </c>
      <c r="D260" s="36" t="s">
        <v>1</v>
      </c>
      <c r="E260" s="36" t="s">
        <v>2</v>
      </c>
      <c r="F260" s="36" t="s">
        <v>3</v>
      </c>
      <c r="G260" s="36" t="s">
        <v>4</v>
      </c>
      <c r="H260" s="35" t="s">
        <v>5</v>
      </c>
      <c r="I260" s="36" t="s">
        <v>6</v>
      </c>
    </row>
    <row r="261" spans="3:9" ht="15.75" x14ac:dyDescent="0.25">
      <c r="C261" s="17" t="s">
        <v>75</v>
      </c>
      <c r="D261" s="23" t="s">
        <v>76</v>
      </c>
      <c r="E261" s="17">
        <v>25</v>
      </c>
      <c r="F261" s="17">
        <v>19</v>
      </c>
      <c r="G261" s="17">
        <v>16</v>
      </c>
      <c r="H261" s="8">
        <f t="shared" ref="H261:H270" si="53">SUM(E261:G261)</f>
        <v>60</v>
      </c>
      <c r="I261" s="37">
        <f t="shared" ref="I261:I272" si="54">(H261/$H$273)*100</f>
        <v>2.3364485981308412</v>
      </c>
    </row>
    <row r="262" spans="3:9" ht="15.75" x14ac:dyDescent="0.25">
      <c r="C262" s="12" t="s">
        <v>165</v>
      </c>
      <c r="D262" s="11" t="s">
        <v>54</v>
      </c>
      <c r="E262" s="12">
        <v>29</v>
      </c>
      <c r="F262" s="12">
        <v>18</v>
      </c>
      <c r="G262" s="12">
        <v>16</v>
      </c>
      <c r="H262" s="8">
        <f t="shared" si="53"/>
        <v>63</v>
      </c>
      <c r="I262" s="37">
        <f t="shared" si="54"/>
        <v>2.4532710280373831</v>
      </c>
    </row>
    <row r="263" spans="3:9" ht="15.75" x14ac:dyDescent="0.25">
      <c r="C263" s="17" t="s">
        <v>63</v>
      </c>
      <c r="D263" s="11" t="s">
        <v>64</v>
      </c>
      <c r="E263" s="12">
        <v>24</v>
      </c>
      <c r="F263" s="12">
        <v>19</v>
      </c>
      <c r="G263" s="12">
        <v>20</v>
      </c>
      <c r="H263" s="8">
        <f>SUM(E263:G263)</f>
        <v>63</v>
      </c>
      <c r="I263" s="37">
        <f t="shared" si="54"/>
        <v>2.4532710280373831</v>
      </c>
    </row>
    <row r="264" spans="3:9" ht="15.75" x14ac:dyDescent="0.25">
      <c r="C264" s="12" t="s">
        <v>163</v>
      </c>
      <c r="D264" s="11" t="s">
        <v>164</v>
      </c>
      <c r="E264" s="12">
        <v>19</v>
      </c>
      <c r="F264" s="12">
        <v>20</v>
      </c>
      <c r="G264" s="12">
        <v>19</v>
      </c>
      <c r="H264" s="8">
        <f t="shared" si="53"/>
        <v>58</v>
      </c>
      <c r="I264" s="37">
        <f t="shared" si="54"/>
        <v>2.2585669781931461</v>
      </c>
    </row>
    <row r="265" spans="3:9" ht="15.75" x14ac:dyDescent="0.25">
      <c r="C265" s="17" t="s">
        <v>59</v>
      </c>
      <c r="D265" s="23" t="s">
        <v>155</v>
      </c>
      <c r="E265" s="17">
        <v>14</v>
      </c>
      <c r="F265" s="17">
        <v>16</v>
      </c>
      <c r="G265" s="17">
        <v>17</v>
      </c>
      <c r="H265" s="8">
        <f t="shared" si="53"/>
        <v>47</v>
      </c>
      <c r="I265" s="37">
        <f t="shared" si="54"/>
        <v>1.8302180685358254</v>
      </c>
    </row>
    <row r="266" spans="3:9" ht="15.75" x14ac:dyDescent="0.25">
      <c r="C266" s="17" t="s">
        <v>53</v>
      </c>
      <c r="D266" s="16" t="s">
        <v>54</v>
      </c>
      <c r="E266" s="17">
        <v>12</v>
      </c>
      <c r="F266" s="17">
        <v>15</v>
      </c>
      <c r="G266" s="17">
        <v>13</v>
      </c>
      <c r="H266" s="8">
        <f t="shared" si="53"/>
        <v>40</v>
      </c>
      <c r="I266" s="37">
        <f t="shared" si="54"/>
        <v>1.557632398753894</v>
      </c>
    </row>
    <row r="267" spans="3:9" ht="15.75" x14ac:dyDescent="0.25">
      <c r="C267" s="12" t="s">
        <v>7</v>
      </c>
      <c r="D267" s="11" t="s">
        <v>154</v>
      </c>
      <c r="E267" s="12">
        <v>10</v>
      </c>
      <c r="F267" s="12">
        <v>14</v>
      </c>
      <c r="G267" s="12">
        <v>15</v>
      </c>
      <c r="H267" s="8">
        <f t="shared" si="53"/>
        <v>39</v>
      </c>
      <c r="I267" s="37">
        <f t="shared" si="54"/>
        <v>1.5186915887850467</v>
      </c>
    </row>
    <row r="268" spans="3:9" ht="15.75" x14ac:dyDescent="0.25">
      <c r="C268" s="12" t="s">
        <v>167</v>
      </c>
      <c r="D268" s="11" t="s">
        <v>191</v>
      </c>
      <c r="E268" s="12">
        <v>12</v>
      </c>
      <c r="F268" s="12">
        <v>16</v>
      </c>
      <c r="G268" s="12">
        <v>9</v>
      </c>
      <c r="H268" s="8">
        <f t="shared" si="53"/>
        <v>37</v>
      </c>
      <c r="I268" s="37">
        <f t="shared" si="54"/>
        <v>1.4408099688473519</v>
      </c>
    </row>
    <row r="269" spans="3:9" ht="15.75" x14ac:dyDescent="0.25">
      <c r="C269" s="17" t="s">
        <v>169</v>
      </c>
      <c r="D269" s="13" t="s">
        <v>170</v>
      </c>
      <c r="E269" s="14">
        <v>15</v>
      </c>
      <c r="F269" s="14">
        <v>5</v>
      </c>
      <c r="G269" s="14">
        <v>4</v>
      </c>
      <c r="H269" s="8">
        <f t="shared" si="53"/>
        <v>24</v>
      </c>
      <c r="I269" s="37">
        <f t="shared" si="54"/>
        <v>0.93457943925233633</v>
      </c>
    </row>
    <row r="270" spans="3:9" ht="15.75" x14ac:dyDescent="0.25">
      <c r="C270" s="17" t="s">
        <v>85</v>
      </c>
      <c r="D270" s="13" t="s">
        <v>192</v>
      </c>
      <c r="E270" s="14">
        <v>9</v>
      </c>
      <c r="F270" s="14">
        <v>5</v>
      </c>
      <c r="G270" s="14">
        <v>9</v>
      </c>
      <c r="H270" s="8">
        <f t="shared" si="53"/>
        <v>23</v>
      </c>
      <c r="I270" s="37">
        <f t="shared" si="54"/>
        <v>0.89563862928348903</v>
      </c>
    </row>
    <row r="271" spans="3:9" ht="15.75" x14ac:dyDescent="0.25">
      <c r="C271" s="39"/>
      <c r="D271" s="38" t="s">
        <v>27</v>
      </c>
      <c r="E271" s="8">
        <f>SUM(E261:E270)</f>
        <v>169</v>
      </c>
      <c r="F271" s="8">
        <f t="shared" ref="F271:H271" si="55">SUM(F261:F270)</f>
        <v>147</v>
      </c>
      <c r="G271" s="8">
        <f t="shared" si="55"/>
        <v>138</v>
      </c>
      <c r="H271" s="8">
        <f t="shared" si="55"/>
        <v>454</v>
      </c>
      <c r="I271" s="37">
        <f t="shared" si="54"/>
        <v>17.679127725856699</v>
      </c>
    </row>
    <row r="272" spans="3:9" ht="15.75" x14ac:dyDescent="0.25">
      <c r="C272" s="39"/>
      <c r="D272" s="16" t="s">
        <v>28</v>
      </c>
      <c r="E272" s="17">
        <f t="shared" ref="E272:H272" si="56">E273-E271</f>
        <v>695</v>
      </c>
      <c r="F272" s="17">
        <f t="shared" si="56"/>
        <v>708</v>
      </c>
      <c r="G272" s="17">
        <f t="shared" si="56"/>
        <v>711</v>
      </c>
      <c r="H272" s="17">
        <f t="shared" si="56"/>
        <v>2114</v>
      </c>
      <c r="I272" s="37">
        <f t="shared" si="54"/>
        <v>82.320872274143298</v>
      </c>
    </row>
    <row r="273" spans="3:9" ht="15.75" x14ac:dyDescent="0.25">
      <c r="C273" s="39"/>
      <c r="D273" s="38" t="s">
        <v>5</v>
      </c>
      <c r="E273" s="8">
        <v>864</v>
      </c>
      <c r="F273" s="8">
        <v>855</v>
      </c>
      <c r="G273" s="8">
        <v>849</v>
      </c>
      <c r="H273" s="8">
        <f>SUM(E273:G273)</f>
        <v>2568</v>
      </c>
      <c r="I273" s="37">
        <f>(H273/$H$273)*100</f>
        <v>100</v>
      </c>
    </row>
    <row r="274" spans="3:9" ht="15.75" x14ac:dyDescent="0.25">
      <c r="C274" s="33" t="s">
        <v>30</v>
      </c>
    </row>
  </sheetData>
  <mergeCells count="30">
    <mergeCell ref="C235:C237"/>
    <mergeCell ref="D223:H223"/>
    <mergeCell ref="C253:C255"/>
    <mergeCell ref="C271:C273"/>
    <mergeCell ref="D259:H259"/>
    <mergeCell ref="D4:I4"/>
    <mergeCell ref="D6:I6"/>
    <mergeCell ref="C182:C184"/>
    <mergeCell ref="D170:H170"/>
    <mergeCell ref="C200:C202"/>
    <mergeCell ref="D188:H188"/>
    <mergeCell ref="C218:C220"/>
    <mergeCell ref="D206:H206"/>
    <mergeCell ref="C128:C130"/>
    <mergeCell ref="D116:H116"/>
    <mergeCell ref="C147:C149"/>
    <mergeCell ref="D135:H135"/>
    <mergeCell ref="C165:C167"/>
    <mergeCell ref="D153:H153"/>
    <mergeCell ref="C75:C77"/>
    <mergeCell ref="D62:H62"/>
    <mergeCell ref="C92:C94"/>
    <mergeCell ref="D80:H80"/>
    <mergeCell ref="C110:C112"/>
    <mergeCell ref="D98:H98"/>
    <mergeCell ref="D8:I8"/>
    <mergeCell ref="C39:C41"/>
    <mergeCell ref="D27:I27"/>
    <mergeCell ref="C57:C59"/>
    <mergeCell ref="D45:I4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Morbilidad 3 trimestre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administrativo</cp:lastModifiedBy>
  <dcterms:created xsi:type="dcterms:W3CDTF">2026-03-16T15:11:48Z</dcterms:created>
  <dcterms:modified xsi:type="dcterms:W3CDTF">2026-03-16T15:54:33Z</dcterms:modified>
</cp:coreProperties>
</file>